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Kommunkontoret\Upphandlingsdokumentation\2019\KS-2019-632 Robotic Process Automation RPA\Anbud\Anbud sekretessprövade\Anbudsområde 2\Anbud Curlabs AB sekretessprövat_antagen\"/>
    </mc:Choice>
  </mc:AlternateContent>
  <bookViews>
    <workbookView xWindow="-90" yWindow="-90" windowWidth="25785" windowHeight="13980" activeTab="3"/>
  </bookViews>
  <sheets>
    <sheet name="INFO" sheetId="1" r:id="rId1"/>
    <sheet name="KRAVSPEC" sheetId="2" r:id="rId2"/>
    <sheet name="SLA" sheetId="3" r:id="rId3"/>
    <sheet name="UTVÄRDERING" sheetId="5" r:id="rId4"/>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49" i="5" l="1"/>
  <c r="G161" i="5" l="1"/>
  <c r="G160" i="5"/>
  <c r="G159" i="5"/>
  <c r="G154" i="5"/>
  <c r="G155" i="5"/>
  <c r="F83" i="5"/>
  <c r="E83" i="5"/>
  <c r="G153" i="5"/>
  <c r="H52" i="5"/>
  <c r="E52" i="5"/>
  <c r="H51" i="5"/>
  <c r="E51" i="5"/>
  <c r="H50" i="5"/>
  <c r="E50" i="5"/>
  <c r="H49" i="5"/>
  <c r="G35" i="5"/>
  <c r="G32" i="5"/>
  <c r="G29" i="5"/>
  <c r="G26" i="5"/>
  <c r="G23" i="5"/>
  <c r="G20" i="5"/>
  <c r="G151" i="5" l="1"/>
  <c r="G162" i="5"/>
  <c r="I52" i="5"/>
  <c r="I50" i="5"/>
  <c r="I49" i="5"/>
  <c r="I51" i="5"/>
  <c r="C56" i="5" l="1"/>
  <c r="H58" i="5" s="1"/>
  <c r="G152" i="5" s="1"/>
  <c r="G156" i="5" s="1"/>
  <c r="H165" i="5" s="1"/>
</calcChain>
</file>

<file path=xl/sharedStrings.xml><?xml version="1.0" encoding="utf-8"?>
<sst xmlns="http://schemas.openxmlformats.org/spreadsheetml/2006/main" count="390" uniqueCount="264">
  <si>
    <t>Bilaga 2 Anbudsområde 2 Kravspecifikation och utvärdering:
RPA-UTVECKLING OCH PROGRAMVARA</t>
  </si>
  <si>
    <t>UPPGIFTER OM ANBUDSGIVAREN, anbudsgivaren fyller i blåa fält:</t>
  </si>
  <si>
    <t>Anbudsgivaren (Företagsnamn)</t>
  </si>
  <si>
    <t>Anbudsansvarig person (namn)</t>
  </si>
  <si>
    <t>Anbudsansvarig person (e-post)</t>
  </si>
  <si>
    <t>INSTRUKTION:   läs noga igenom och följ instruktioner som finns på varje flik längs upp!</t>
  </si>
  <si>
    <t>NEJ</t>
  </si>
  <si>
    <t>KRAVSPECIFIKATION  -  INSTRUKTIONER:</t>
  </si>
  <si>
    <t>- Kryssa i blåa fält för JA eller NEJ, beroende på om skallkravet uppfylls eller ej</t>
  </si>
  <si>
    <t>- det är ej tillåtet att utelämna något krav</t>
  </si>
  <si>
    <t>Skall-krav uppfylls</t>
  </si>
  <si>
    <t>JA</t>
  </si>
  <si>
    <t>1</t>
  </si>
  <si>
    <t>Generellt</t>
  </si>
  <si>
    <t>1.1</t>
  </si>
  <si>
    <t>Teknisk och funktionell dokumentation ska finnas med skisser över komponenter och integrationer</t>
  </si>
  <si>
    <t>X</t>
  </si>
  <si>
    <t>1.2</t>
  </si>
  <si>
    <t>Leverantören skall erbjuda möjlighet för kunden att enkelt övervaka robotarnas arbete via ett användargränssnitt.</t>
  </si>
  <si>
    <t>1.3</t>
  </si>
  <si>
    <t>Leverantören skall erbjuda larm till utsedda personer vid fel, driftstopp och störningar. Larm ska kunna gå ut via (minst) e-post och SMS</t>
  </si>
  <si>
    <t>1.4</t>
  </si>
  <si>
    <t xml:space="preserve">Leverantören ska ansvara för projektet och tillhandahålla projektledare för att etablera de offererade Tjänsterna. Leverantören ska översiktligt redovisa hur övertagandet av tjänsterna kommer att ske samt en tids- och aktivitetsplan med huvudpunkter. </t>
  </si>
  <si>
    <t>1.5</t>
  </si>
  <si>
    <t>I Projektet med etablering av Tjänster ska även aktiviteter ingå som inbegriper kunskapsöverföring från kunden till leverantören avseende bl.a. kundens rutiner, processer, förekommande problem/lösningar m.m.</t>
  </si>
  <si>
    <t>1.6</t>
  </si>
  <si>
    <t xml:space="preserve">Arbetet ska styras enligt en dokumenterad projektstyrningsmodell </t>
  </si>
  <si>
    <t>1.7</t>
  </si>
  <si>
    <t>Leverantören ska tillhandahålla konsulter med kompetens tillgängliga för avrop motsvarande följande funktioner som beskrivs under punkt 2</t>
  </si>
  <si>
    <t>Efterfrågade tjänster och kompetens</t>
  </si>
  <si>
    <t>Leverantören skall tillhandahålla konsulter med kompetens för avropande motsvarande följande uppdragstyper:  (kompetens ska styrkas genom konsulternas CV)</t>
  </si>
  <si>
    <t>2.1</t>
  </si>
  <si>
    <t xml:space="preserve">Projektledare  </t>
  </si>
  <si>
    <t xml:space="preserve">Funktionen förväntas tillhandahållas från leverantör i syfte att projektledare efterfrågade automatiseringsarbeten vid behov. Denna person förväntas ha erfarenhet av att driva projekt självständigt i extern organisation. </t>
  </si>
  <si>
    <t>2.2</t>
  </si>
  <si>
    <t>Verksamhetsanalytiker</t>
  </si>
  <si>
    <t xml:space="preserve">Funktionen förväntas kunna bistå organisationen i att definiera en utvald process på ett sådant sätt att den är möjlig att automatisera. Vid behov förväntas personen även kunna självständigt leda workshops samt generera flödesscheman nödvändiga för arbetet med automatisering. Flödesscheman ska skapas i kommunens system 2c8 och förväntas följa allmänt vedertagen metodik för processmodellering.   </t>
  </si>
  <si>
    <t>2.3</t>
  </si>
  <si>
    <t xml:space="preserve">Lösningsarkitekt RPA </t>
  </si>
  <si>
    <t>Funktionen förväntas bistå organisationen i att formulera en automatiseringslösning på det sätt som bäst motsvarar det behov som uttryckts av beställare. Förväntas vid behov stödja utvecklaren under utvecklingsfasen och bidra till att utvecklad lösning på bästa möjliga sätt motsvarar beställd lösning. Funktionen förväntas vara den som ansvarar för att lösningen/arkitekturen av RPA-lösningen och som säkerställer att automatiseringen är utformad på bästa sätt. Förväntas kunna stötta vid frågor om installation och konfigurering av systemet och säkerhetsfrågor. Personen ska bistå vid kompetensöverföring till framtida interna lösningsarkitekter.</t>
  </si>
  <si>
    <t>2.4</t>
  </si>
  <si>
    <t>Utvecklare</t>
  </si>
  <si>
    <t>Funktionen förväntas kunna designa, utveckla samt testa automatiseringen inför överlämning och acceptanstestning. Funktionen förväntas kunna utveckla av Lösningsarkitekt utformade automatiseringslösningar.</t>
  </si>
  <si>
    <t>2.5</t>
  </si>
  <si>
    <t>Infrastrukturtekniker</t>
  </si>
  <si>
    <t>Leverantören förväntas ansvara för nyttjad infrastruktur vid leverans av RPA som tjänst. Förväntas kunna föra kontakt med beställares driftsleverantör vid behov av samordning.</t>
  </si>
  <si>
    <t>2.6</t>
  </si>
  <si>
    <t>RPA-driftansvarig</t>
  </si>
  <si>
    <t xml:space="preserve">Den som ansvarar för att hantera och kontrollera de processer som körs i driften. Funktionen förväntas ansvara för att eventuellt behov av rättning framförs till berörd aktör. Förväntas säkra drift av aktiva processer. </t>
  </si>
  <si>
    <t>2.7</t>
  </si>
  <si>
    <t>1st line support</t>
  </si>
  <si>
    <t xml:space="preserve">First line för att supporta de processer som körs i drift. Denna tjänst ska tillhandahållas för processer som körs som tjänst samt vid efterfrågan kunna tillhandahållas även för processer som körs i beställarens egen miljö. Beställare avgör om support ligger hos leverantör eller kvar i egen organisation. Förväntas kunna samordna supportärenden med beställarorganisationens  IT-driftsupport. </t>
  </si>
  <si>
    <t>Krav på lösning</t>
  </si>
  <si>
    <t>3.1</t>
  </si>
  <si>
    <t>Leverantör ska kunna tillhandahålla en lösning som möjliggör för beställare att utveckla och drifta önskat antal processer utan begränsningar i antal.</t>
  </si>
  <si>
    <t>3.2</t>
  </si>
  <si>
    <t>Leverantör ska kunna tillhandahålla både automatiseringar som tjänst samt som lösning i beställarens egen miljö</t>
  </si>
  <si>
    <t>3.3</t>
  </si>
  <si>
    <t xml:space="preserve">Beställaren ska vara obehindrad att utöka antalet processer som sätts upp såväl som tjänst som i den egna miljön. </t>
  </si>
  <si>
    <t>3.4</t>
  </si>
  <si>
    <t>Lösenord</t>
  </si>
  <si>
    <t xml:space="preserve">Det skall vara möjligt att i systemet sätta komplexa regler för lösenordskrav. </t>
  </si>
  <si>
    <t>3.5</t>
  </si>
  <si>
    <t>Webbgränssnitt</t>
  </si>
  <si>
    <t>Om systemet ska tillgängliggöras genom webbgränssnitt som ska nås via webbläsare ska den fungera oavsett klientoperativsystem inklusive mobila plattformar. Systemet ska då ha stöd för följande webbläsare: Internet explorer och Chrome och ska stödja senaste och näst senaste major webbläsarversion</t>
  </si>
  <si>
    <t>3.6</t>
  </si>
  <si>
    <t>Överföring av data</t>
  </si>
  <si>
    <t>All data som skickas mellan olika system eller mellan systemet och kunden ska skyddas genom kryptering.</t>
  </si>
  <si>
    <t>3.7</t>
  </si>
  <si>
    <t>Gallring</t>
  </si>
  <si>
    <t>Systemet ska innehålla rensningsfunktioner, där avropande myndighet (kund) får styra tidpunkt, intervall och urval.</t>
  </si>
  <si>
    <t>3.8</t>
  </si>
  <si>
    <t>Export av data</t>
  </si>
  <si>
    <t>All data som skapas av användare i systemet ska kunna hämtas för vidare bearbetning och arkivering i myndighetens (kundens) övriga system med standard API och öppna format.</t>
  </si>
  <si>
    <t>Krav på RPA som tjänst</t>
  </si>
  <si>
    <t>4.1</t>
  </si>
  <si>
    <t>Leverantör ska kunna leverera önskad lösning som tjänst där nödvändig infrastruktur tillhandahålls och driftas av leverantör</t>
  </si>
  <si>
    <t>4.2</t>
  </si>
  <si>
    <t>Servrar som används för lagring av beställarens information/datamängder ska vara belägna inom EU</t>
  </si>
  <si>
    <t>5</t>
  </si>
  <si>
    <t>Krav på RPA on prem</t>
  </si>
  <si>
    <t>5.1</t>
  </si>
  <si>
    <t>Leverantör ska om så efterfrågas, kunna utveckla och produktionssätta automatiserade processer i teknisk miljö som tillhandahålls av beställare</t>
  </si>
  <si>
    <t>5.2</t>
  </si>
  <si>
    <t xml:space="preserve">Vid utveckling och produktionssättning av tjänst i beställares miljö ska leverantör kunna tillhandahålla licenser i önskad omfattning som möjliggör automatisering, managering av automatiserade processer samt övervakning av automatiserade processer. </t>
  </si>
  <si>
    <t>5.3</t>
  </si>
  <si>
    <t>Leverantör ska kunna överta drift och support av processer som idag ägs av beställare och är utvecklade i UiPath</t>
  </si>
  <si>
    <t>5.4</t>
  </si>
  <si>
    <t>Löpande uppgradering av systemet ska ingå i kostnaden.</t>
  </si>
  <si>
    <t>5.5</t>
  </si>
  <si>
    <t>Större uppgraderingar ex. 5.0-&gt; 6.0 resp. 5.0 -&gt; 5.1 ska vara utförda inom sex månader efter att tillverkaren har gjort denna tillgänglig i Sverige.</t>
  </si>
  <si>
    <t>5.6</t>
  </si>
  <si>
    <t>Mindre uppgraderingar ex. Emergency Fix, Hot Fix och Service Packs ska installeras så snart som möjligt efter att tillverkaren har gjort dessa tillgängliga i Sverige.</t>
  </si>
  <si>
    <t>5.7</t>
  </si>
  <si>
    <t>Samtliga uppgraderingar utförs under Servicefönster, i samråd med och efter godkännande av kund.</t>
  </si>
  <si>
    <t>5.8</t>
  </si>
  <si>
    <t>Leverantör ska kunna erbjuda en testmiljö som kan användas parallellt med det driftsatta systemet för test av nya eller ändrade funktioner, moduler och uppdateringar innan driftsättning.</t>
  </si>
  <si>
    <t>5.9</t>
  </si>
  <si>
    <t>Leverantör ska kunna erbjuda en utvecklingsmiljö</t>
  </si>
  <si>
    <t>5.10</t>
  </si>
  <si>
    <t>Systemet ska vara skalbart för att kunna hantera mer last än vad som initialt beräknats</t>
  </si>
  <si>
    <t>5.11</t>
  </si>
  <si>
    <t>Eventuella säkerhetshål som hittas i systemet skall omgående åtgärdas av leverantören utan extra kostnad</t>
  </si>
  <si>
    <t>6</t>
  </si>
  <si>
    <t>Krav på support</t>
  </si>
  <si>
    <t>6.1</t>
  </si>
  <si>
    <t xml:space="preserve">All produktsupport ska ingå i offererat pris </t>
  </si>
  <si>
    <t>6.2</t>
  </si>
  <si>
    <t>Supporten ska följa SLA beroende på processens prioritering (4 nivåer)</t>
  </si>
  <si>
    <t>6.3</t>
  </si>
  <si>
    <t>Primär kommunikation med användare samt support och konsulter ska ske på svenska</t>
  </si>
  <si>
    <t>6.4</t>
  </si>
  <si>
    <t>Utbildning och utbildningsmaterial ska vara på svenska</t>
  </si>
  <si>
    <t>6.5</t>
  </si>
  <si>
    <t>För att säkerställa god intern support- och underhållsförmåga ska det finnas tillgång till teknisk support via mail och/eller chat samt telefon, antingen via Leverantören eller direkt från tillverkaren av RPAplattformen.</t>
  </si>
  <si>
    <t>7</t>
  </si>
  <si>
    <t>Krav på konsult</t>
  </si>
  <si>
    <t>7.1</t>
  </si>
  <si>
    <t xml:space="preserve">Offererade konsulter avsedda att ha kontakt med beställare (Projektledare, Verksamhetsanalytiker, Lösningsarkitekt och RPA Driftansvarig) har tidigare erfarenhet av att jobba med kommunala verksamheter. </t>
  </si>
  <si>
    <t>7.2</t>
  </si>
  <si>
    <t>Offererade konsulter avsedda att ta rollerna som Projektledare, Verksamhetsanalytiker och Lösningsarkitekt ska ha omfattande kompetens och erfarenhet inom området för automatisering med RPA som metod motsvarande minst kammarkollegiets kompetensnivå 2.</t>
  </si>
  <si>
    <t>Bilaga 2 Anbudsområde 2 Kravspecifikation och utvärdering:: 
RPA-UTVECKLING OCH PROGRAMVARA</t>
  </si>
  <si>
    <t>SERVICELEVELAGREEMENT  -  INSTRUKTIONER:</t>
  </si>
  <si>
    <t>Kontakt</t>
  </si>
  <si>
    <t>För att säkerställa samsyn på vilken servicenivå som förväntas listas nedan de krav på servicenivåer som förväntas av avtalad leverantör. Upprepade förseningar i kontakt kan leda till att avtalet bryts i förtid. 
På flik Utvärdering efterfrågas och värdesätts tiden för snabbare svarstiden än minimikravet.</t>
  </si>
  <si>
    <t>Svar på e-post</t>
  </si>
  <si>
    <t>förväntas efter max. 3 arbetsdagar</t>
  </si>
  <si>
    <t>Kontakt via telefon</t>
  </si>
  <si>
    <t>Språk</t>
  </si>
  <si>
    <t xml:space="preserve">Kontakt sker på svenska. Detta avser såväl muntlig kommunikation som skriftlig kommunikation och dokumentation. </t>
  </si>
  <si>
    <t>Kontakttid</t>
  </si>
  <si>
    <t>Direktkontakt såsom möten, telefonsamtal, digitala möten eller liknande görs huvudsakligen på svensk kontorstid (8.oo-17.00h) om inte annat överenskommits.</t>
  </si>
  <si>
    <t>Uppdrag</t>
  </si>
  <si>
    <r>
      <t xml:space="preserve">Uppdrag från Knivsta kommun ska kunna genomföras inom en </t>
    </r>
    <r>
      <rPr>
        <sz val="11"/>
        <rFont val="Calibri"/>
        <family val="2"/>
        <scheme val="minor"/>
      </rPr>
      <t>rimlig</t>
    </r>
    <r>
      <rPr>
        <sz val="11"/>
        <color theme="1"/>
        <rFont val="Calibri"/>
        <family val="2"/>
        <scheme val="minor"/>
      </rPr>
      <t xml:space="preserve"> tidsperiod från det att en önskan om bokning genomförts, se uppställning nedan. Upprepade förseningar på genomförande av uppdrag kan leda till att avtalet avslutas på förhand. Hänsyn tas till semestrar under normal semestertid ("normal" semester beräknas till 4 veckor juni-augusti)</t>
    </r>
  </si>
  <si>
    <r>
      <t xml:space="preserve">Nedan anges förvantade tider för bokning av uppdraget och för dess genomförande.  
På flik </t>
    </r>
    <r>
      <rPr>
        <b/>
        <sz val="11"/>
        <color theme="1"/>
        <rFont val="Calibri"/>
        <family val="2"/>
        <scheme val="minor"/>
      </rPr>
      <t>Utvärdering</t>
    </r>
    <r>
      <rPr>
        <sz val="11"/>
        <color theme="1"/>
        <rFont val="Calibri"/>
        <family val="2"/>
        <scheme val="minor"/>
      </rPr>
      <t xml:space="preserve"> efterfrågas och värdesätts tiden för </t>
    </r>
    <r>
      <rPr>
        <b/>
        <sz val="11"/>
        <color theme="1"/>
        <rFont val="Calibri"/>
        <family val="2"/>
        <scheme val="minor"/>
      </rPr>
      <t>hur snabbt</t>
    </r>
    <r>
      <rPr>
        <sz val="11"/>
        <color theme="1"/>
        <rFont val="Calibri"/>
        <family val="2"/>
        <scheme val="minor"/>
      </rPr>
      <t xml:space="preserve"> uppdraget kan påbörjas efter bokningen.</t>
    </r>
  </si>
  <si>
    <t>Enklare uppdrag omfattande maximalt 20 arbetstimmar</t>
  </si>
  <si>
    <t>Uppdrag ska kunna bokas inom 5 arbetsdagar och slutföras inom 4 veckor från dess att uppdraget påbörjades.</t>
  </si>
  <si>
    <t>Medelstort uppdrag omfattande 21-40 timmar för berörd konsul</t>
  </si>
  <si>
    <t>Uppdrag ska kunna bokas inom 5 arbetsdagar och slutföras inom 6 veckor från dess att uppdraget påbörjades.</t>
  </si>
  <si>
    <t>Stort uppdrag omfattande minst 41 timmar för berörd konsult</t>
  </si>
  <si>
    <t>Uppdrag ska kunna bokas inom 5 arbetsdagar och slutföras inom 8 veckor från dess att uppdraget påbörjades.</t>
  </si>
  <si>
    <t>Bilaga 2 Anbudsområde 2 Kravspecifikation och utvärdering: 
RPA-UTVECKLING OCH PROGRAMVARA</t>
  </si>
  <si>
    <t>PRIS OCH UTVÄRDERING:</t>
  </si>
  <si>
    <t>- På den här sidan anges priser samt hur utvärderingskriterier uppfylls genom att fylla i de blåa fält. Alla priser ska anges, det är ej tillåtit att utelämna något pris.</t>
  </si>
  <si>
    <r>
      <t xml:space="preserve">- Följande </t>
    </r>
    <r>
      <rPr>
        <b/>
        <sz val="12"/>
        <color rgb="FF0070C0"/>
        <rFont val="Calibri"/>
        <family val="2"/>
        <scheme val="minor"/>
      </rPr>
      <t xml:space="preserve">priser </t>
    </r>
    <r>
      <rPr>
        <sz val="12"/>
        <color rgb="FF0070C0"/>
        <rFont val="Calibri"/>
        <family val="2"/>
        <scheme val="minor"/>
      </rPr>
      <t>ska fyllas i av anbudsgivaren:</t>
    </r>
  </si>
  <si>
    <t>1.1.1 - 1.1.6</t>
  </si>
  <si>
    <r>
      <t xml:space="preserve">Pris </t>
    </r>
    <r>
      <rPr>
        <b/>
        <sz val="12"/>
        <color rgb="FF0070C0"/>
        <rFont val="Calibri"/>
        <family val="2"/>
        <scheme val="minor"/>
      </rPr>
      <t>per timme</t>
    </r>
    <r>
      <rPr>
        <sz val="12"/>
        <color rgb="FF0070C0"/>
        <rFont val="Calibri"/>
        <family val="2"/>
        <scheme val="minor"/>
      </rPr>
      <t xml:space="preserve"> för de olika konsulttjänster</t>
    </r>
  </si>
  <si>
    <t>1.2.1</t>
  </si>
  <si>
    <r>
      <t xml:space="preserve">Pris per robot som tjänst plus pris för supporterad process </t>
    </r>
    <r>
      <rPr>
        <b/>
        <sz val="12"/>
        <color rgb="FF0070C0"/>
        <rFont val="Calibri"/>
        <family val="2"/>
        <scheme val="minor"/>
      </rPr>
      <t>per timme</t>
    </r>
  </si>
  <si>
    <t>1.2.2</t>
  </si>
  <si>
    <r>
      <t xml:space="preserve">Pris per robot i beställarens miljö plus pris för drift och support  </t>
    </r>
    <r>
      <rPr>
        <b/>
        <sz val="12"/>
        <color rgb="FF0070C0"/>
        <rFont val="Calibri"/>
        <family val="2"/>
        <scheme val="minor"/>
      </rPr>
      <t>per månad</t>
    </r>
  </si>
  <si>
    <t>Engångskostnad för Uppstart / konvertering</t>
  </si>
  <si>
    <t>Kostnad för utbildningsinsatser</t>
  </si>
  <si>
    <r>
      <t xml:space="preserve">- Utvärderingskriterier anges genom </t>
    </r>
    <r>
      <rPr>
        <b/>
        <sz val="12"/>
        <color rgb="FF0070C0"/>
        <rFont val="Calibri"/>
        <family val="2"/>
        <scheme val="minor"/>
      </rPr>
      <t>ett kryss</t>
    </r>
    <r>
      <rPr>
        <sz val="12"/>
        <color rgb="FF0070C0"/>
        <rFont val="Calibri"/>
        <family val="2"/>
        <scheme val="minor"/>
      </rPr>
      <t xml:space="preserve"> i blåa fält</t>
    </r>
  </si>
  <si>
    <t>- Jämförelsepris beräknas automatiskt när alla fält är ifyllda.</t>
  </si>
  <si>
    <t>PRIS</t>
  </si>
  <si>
    <t>Pris för efterfrågade tjänster</t>
  </si>
  <si>
    <t>1.1.1</t>
  </si>
  <si>
    <t>Projektledare</t>
  </si>
  <si>
    <t>Timpris</t>
  </si>
  <si>
    <t>Antal h/år</t>
  </si>
  <si>
    <t xml:space="preserve">Summa </t>
  </si>
  <si>
    <t>1.1.2</t>
  </si>
  <si>
    <t>1.1.3</t>
  </si>
  <si>
    <t>Lösningsarkitekt</t>
  </si>
  <si>
    <t>1.1.4</t>
  </si>
  <si>
    <t>1.1.5</t>
  </si>
  <si>
    <t>1.1.6</t>
  </si>
  <si>
    <t>Total för efterfrågade tjänster</t>
  </si>
  <si>
    <t>Pris per robot</t>
  </si>
  <si>
    <r>
      <t xml:space="preserve">Vid redovisning av "pris per robot" ska samtliga kostnader som krävs för nyttjande av en robot inkluderas. Det totala priset angivet inom ramen för "pris per robot" samt </t>
    </r>
    <r>
      <rPr>
        <sz val="12"/>
        <rFont val="Calibri"/>
        <family val="2"/>
        <scheme val="minor"/>
      </rPr>
      <t xml:space="preserve">"support på körda processer" </t>
    </r>
    <r>
      <rPr>
        <sz val="12"/>
        <color theme="1"/>
        <rFont val="Calibri"/>
        <family val="2"/>
        <scheme val="minor"/>
      </rPr>
      <t xml:space="preserve">ska vara det totala priset som beställare betalar efter att en process är utvecklad och driftsatt. </t>
    </r>
  </si>
  <si>
    <t>Som tjänst</t>
  </si>
  <si>
    <t>Antal robot</t>
  </si>
  <si>
    <t xml:space="preserve">Pris per robot </t>
  </si>
  <si>
    <t>Kostnad för robot/år
(antal * pris)</t>
  </si>
  <si>
    <t>Antal timmar som supporterad process körs</t>
  </si>
  <si>
    <t>Pris per timme för supporterad process</t>
  </si>
  <si>
    <t>Kostnad för support på körda processer / år
(ant.tim. * pris * 52)</t>
  </si>
  <si>
    <t>Kostnad / år 
(robot + support)</t>
  </si>
  <si>
    <t>Uppskattat volym år 1</t>
  </si>
  <si>
    <t>Uppskattat volym år 2</t>
  </si>
  <si>
    <t>Uppskattat volym år 3</t>
  </si>
  <si>
    <t>Uppskattat volym år 4</t>
  </si>
  <si>
    <t>Total för år 1 till år 4</t>
  </si>
  <si>
    <t>Snittpris av åren 1 till 4</t>
  </si>
  <si>
    <t>Total för robot som tjänst / år (genomsnitt)</t>
  </si>
  <si>
    <t xml:space="preserve">I beställares miljö </t>
  </si>
  <si>
    <t>Pris inkl licens och installation / tillfälle / år</t>
  </si>
  <si>
    <r>
      <t xml:space="preserve">Drift och support / månad </t>
    </r>
    <r>
      <rPr>
        <sz val="11"/>
        <color theme="1"/>
        <rFont val="Calibri"/>
        <family val="2"/>
        <scheme val="minor"/>
      </rPr>
      <t>(kommer multipliceras med 12 för årspris)</t>
    </r>
  </si>
  <si>
    <t>En (1st) robot inkl. installation på av beställare uppsatt miljö</t>
  </si>
  <si>
    <t>Pris för administratörskonsol (monitorering, exekvering och schemaläggning)</t>
  </si>
  <si>
    <t>Total för robot i beställarens miljö / år</t>
  </si>
  <si>
    <t xml:space="preserve">Uppstartskostnad / Konvertering  </t>
  </si>
  <si>
    <t>Engångskostnad (kr)</t>
  </si>
  <si>
    <t>Konvertering av befintliga processer från egen miljö till tjänster hos leverantör (befintliga processer är skapade i UiPath. 3 stycken till antalet med total körtid om ca 5h/vecka)</t>
  </si>
  <si>
    <t>Total för Uppstart / konvertering</t>
  </si>
  <si>
    <t xml:space="preserve">Utbildningsinsats med konsult (max 10 deltagare) </t>
  </si>
  <si>
    <t>Heldag (6h)</t>
  </si>
  <si>
    <t>Halvdag (3h)</t>
  </si>
  <si>
    <t>Pris anges inklusive reskostnad och utbildning hålls normalt sett i beställarens lokaler</t>
  </si>
  <si>
    <t>Uppskattat behov för utbildningar är 4 heldagar &amp; 2 halvdagar</t>
  </si>
  <si>
    <t>Total för Utbildningsinsatser</t>
  </si>
  <si>
    <t>UTVÄRDERINGSKRITERIER</t>
  </si>
  <si>
    <t>Prisavdrag för erfarenhet med kommunala verksamhetssystem (maximalt avdrag 120 000 kr)</t>
  </si>
  <si>
    <t>Konsultens dokumenterad erfarenhet med några viktiga system hos beställaren ger prisavdrag enligt nedan.</t>
  </si>
  <si>
    <t>Med erfarenhet menas att konsulten har jobbat i motsvarande programvara. Erfarenhet ska styrkas genom konsultens CV.</t>
  </si>
  <si>
    <r>
      <t xml:space="preserve">Anbudsgivaren markera genom ett </t>
    </r>
    <r>
      <rPr>
        <b/>
        <sz val="11"/>
        <color theme="1"/>
        <rFont val="Calibri"/>
        <family val="2"/>
        <scheme val="minor"/>
      </rPr>
      <t>kryss</t>
    </r>
    <r>
      <rPr>
        <sz val="11"/>
        <color theme="1"/>
        <rFont val="Calibri"/>
        <family val="2"/>
        <scheme val="minor"/>
      </rPr>
      <t xml:space="preserve"> om det finns erfarenhet hos den för uppdraget tilltänkta konsulten.</t>
    </r>
  </si>
  <si>
    <t>Konsulten har dokumenterad erfarenhet …</t>
  </si>
  <si>
    <t xml:space="preserve">Prisavdrag </t>
  </si>
  <si>
    <t>Ekonomisystem Agresso</t>
  </si>
  <si>
    <t>Lönesystem Personec</t>
  </si>
  <si>
    <t>Dokumenthanteringssystem Public 360</t>
  </si>
  <si>
    <t>E-tjänsteplattform Selfpoint</t>
  </si>
  <si>
    <t>ProCapita</t>
  </si>
  <si>
    <r>
      <t xml:space="preserve">Total för erfarenhet med kommunala verksamhetssystem
</t>
    </r>
    <r>
      <rPr>
        <sz val="11"/>
        <color rgb="FF0070C0"/>
        <rFont val="Calibri"/>
        <family val="2"/>
        <scheme val="minor"/>
      </rPr>
      <t>(får fyllas i av anbudsgivaren för att kunna se jämförelsepris; kommer att kontrolleras av upphandlaren vid anbudskontroll)</t>
    </r>
  </si>
  <si>
    <t>Prisavdrag /-påslag för SLA-nivå  (maximalt avdrag 60 000 kr)</t>
  </si>
  <si>
    <r>
      <t xml:space="preserve">Anbudsgivaren markerar genom </t>
    </r>
    <r>
      <rPr>
        <b/>
        <sz val="11"/>
        <color theme="1"/>
        <rFont val="Calibri"/>
        <family val="2"/>
        <scheme val="minor"/>
      </rPr>
      <t>ett kryss</t>
    </r>
    <r>
      <rPr>
        <sz val="11"/>
        <color theme="1"/>
        <rFont val="Calibri"/>
        <family val="2"/>
        <scheme val="minor"/>
      </rPr>
      <t xml:space="preserve"> för den svarstid som garanteras under avtalstiden. Det angivna belopp leder till ett avdrag eller påslag på anbudspriset </t>
    </r>
  </si>
  <si>
    <t>svar inom 1 dag, värde - 30 000 kr</t>
  </si>
  <si>
    <t>svar inom 2 dagar, +/- 0 kr</t>
  </si>
  <si>
    <t>svar inom 3 dagar, + 30 000 kr</t>
  </si>
  <si>
    <t>2.1.1</t>
  </si>
  <si>
    <t>Svar på epost</t>
  </si>
  <si>
    <t>2.1.2</t>
  </si>
  <si>
    <t>Svar på telefon</t>
  </si>
  <si>
    <r>
      <t xml:space="preserve">Total för  SLA-nivå (fylls i av upphandlaren enligt ovan)
</t>
    </r>
    <r>
      <rPr>
        <sz val="11"/>
        <color rgb="FF0070C0"/>
        <rFont val="Calibri"/>
        <family val="2"/>
        <scheme val="minor"/>
      </rPr>
      <t>(får fyllas i av anbudsgivaren för att kunna se jämförelsepris; kommer att kontrolleras av upphandlaren vid anbudskontroll)</t>
    </r>
  </si>
  <si>
    <t>Prisavdrag /-påslag för uppdragets påbörjan  (maximalt avdrag 240 000 kr)</t>
  </si>
  <si>
    <r>
      <t xml:space="preserve">Med påbörjat uppdrag menas att en överenskommen tidsplan ska finnas på plats och att arbetet har påbörjats enligt överenskommen tidsplan.
Anbudsgivaren markerar genom </t>
    </r>
    <r>
      <rPr>
        <b/>
        <sz val="11"/>
        <rFont val="Calibri"/>
        <family val="2"/>
        <scheme val="minor"/>
      </rPr>
      <t>ett kryss</t>
    </r>
    <r>
      <rPr>
        <sz val="11"/>
        <rFont val="Calibri"/>
        <family val="2"/>
        <scheme val="minor"/>
      </rPr>
      <t xml:space="preserve"> för den period som garanteras under avtalstiden. </t>
    </r>
  </si>
  <si>
    <t>Namngiven konsult ska kunna påbörja uppdraget inom …</t>
  </si>
  <si>
    <t xml:space="preserve"> 1 vecka</t>
  </si>
  <si>
    <t xml:space="preserve"> 2 veckor</t>
  </si>
  <si>
    <t xml:space="preserve">  4 veckor</t>
  </si>
  <si>
    <t xml:space="preserve"> 8 veckor</t>
  </si>
  <si>
    <t>2.2.1</t>
  </si>
  <si>
    <t>värde</t>
  </si>
  <si>
    <t xml:space="preserve"> - 105 000 kr</t>
  </si>
  <si>
    <t xml:space="preserve"> - 75 000 kr</t>
  </si>
  <si>
    <t xml:space="preserve"> + / - 0 kr</t>
  </si>
  <si>
    <t xml:space="preserve"> + 30 000 kr</t>
  </si>
  <si>
    <t>2.2.2</t>
  </si>
  <si>
    <t>Medelstort uppdrag omfattande 21-40 timmar för berörd konsult</t>
  </si>
  <si>
    <t xml:space="preserve"> - 90 000 kr</t>
  </si>
  <si>
    <t xml:space="preserve"> - 60 000 kr</t>
  </si>
  <si>
    <t xml:space="preserve"> - 30 000 kr</t>
  </si>
  <si>
    <t>2.2.3</t>
  </si>
  <si>
    <t xml:space="preserve"> - 45 000 kr</t>
  </si>
  <si>
    <t xml:space="preserve"> -15 000 kr</t>
  </si>
  <si>
    <r>
      <t xml:space="preserve">Total för Uppdragets påbörjan (fylls i av upphandlaren enligt ovan)
</t>
    </r>
    <r>
      <rPr>
        <sz val="11"/>
        <color rgb="FF0070C0"/>
        <rFont val="Calibri"/>
        <family val="2"/>
        <scheme val="minor"/>
      </rPr>
      <t>(får fyllas i av anbudsgivaren för att kunna se jämförelsepris; kommer att kontrolleras av upphandlaren vid anbudskontroll)</t>
    </r>
  </si>
  <si>
    <t>UTVÄRDERING</t>
  </si>
  <si>
    <t>Position</t>
  </si>
  <si>
    <t>Belopp</t>
  </si>
  <si>
    <t>ANBUDSPRIS</t>
  </si>
  <si>
    <t>Pris för robot som tjänst</t>
  </si>
  <si>
    <t xml:space="preserve">Pris för robot i beställarens miljö </t>
  </si>
  <si>
    <t>Pris för uppstart / konvertering</t>
  </si>
  <si>
    <t>Pris för utbildningsinsats</t>
  </si>
  <si>
    <t>Total för anbudspris</t>
  </si>
  <si>
    <t>Prisavdrag för erfarenhet med kommunala system</t>
  </si>
  <si>
    <t>Prisavdrag /-påslag för SLA-nivå</t>
  </si>
  <si>
    <t>Prisavdrag /-påslag för uppdragets påbörjan</t>
  </si>
  <si>
    <t>Total för utvärderingskriterier</t>
  </si>
  <si>
    <t>JÄMFÖRELSEPRIS (Anbudspris +/- utvärderingskriterier)</t>
  </si>
  <si>
    <t>curlabs AB</t>
  </si>
  <si>
    <t>Johan Bäckman</t>
  </si>
  <si>
    <t>johan.backman@curlabs.com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</si>
</sst>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0\ &quot;kr&quot;;[Red]\-#,##0\ &quot;kr&quot;"/>
    <numFmt numFmtId="44" formatCode="_-* #,##0.00\ &quot;kr&quot;_-;\-* #,##0.00\ &quot;kr&quot;_-;_-* &quot;-&quot;??\ &quot;kr&quot;_-;_-@_-"/>
    <numFmt numFmtId="164" formatCode="_-* #,##0\ &quot;kr&quot;_-;\-* #,##0\ &quot;kr&quot;_-;_-* &quot;-&quot;??\ &quot;kr&quot;_-;_-@_-"/>
  </numFmts>
  <fonts count="44" x14ac:knownFonts="1">
    <font>
      <sz val="11"/>
      <color theme="1"/>
      <name val="Calibri"/>
      <family val="2"/>
      <scheme val="minor"/>
    </font>
    <font>
      <b/>
      <sz val="11"/>
      <color theme="1"/>
      <name val="Calibri"/>
      <family val="2"/>
      <scheme val="minor"/>
    </font>
    <font>
      <b/>
      <sz val="20"/>
      <color rgb="FFFFFFFF"/>
      <name val="Calibri"/>
      <family val="2"/>
    </font>
    <font>
      <sz val="11"/>
      <color theme="1"/>
      <name val="Calibri"/>
      <family val="2"/>
    </font>
    <font>
      <b/>
      <sz val="14"/>
      <color rgb="FF0070C0"/>
      <name val="Calibri"/>
      <family val="2"/>
    </font>
    <font>
      <sz val="12"/>
      <name val="Calibri"/>
      <family val="2"/>
    </font>
    <font>
      <b/>
      <sz val="10"/>
      <color theme="1"/>
      <name val="Arial"/>
      <family val="2"/>
    </font>
    <font>
      <b/>
      <sz val="10"/>
      <color theme="0"/>
      <name val="Arial"/>
      <family val="2"/>
    </font>
    <font>
      <sz val="10"/>
      <name val="Arial"/>
      <family val="2"/>
    </font>
    <font>
      <b/>
      <sz val="10"/>
      <name val="Arial"/>
      <family val="2"/>
    </font>
    <font>
      <b/>
      <i/>
      <sz val="14"/>
      <name val="Arial"/>
      <family val="2"/>
    </font>
    <font>
      <b/>
      <sz val="9"/>
      <name val="Arial"/>
      <family val="2"/>
    </font>
    <font>
      <sz val="8"/>
      <color rgb="FFFF0000"/>
      <name val="Arial"/>
      <family val="2"/>
    </font>
    <font>
      <b/>
      <sz val="12"/>
      <color rgb="FF0070C0"/>
      <name val="Calibri"/>
      <family val="2"/>
      <scheme val="minor"/>
    </font>
    <font>
      <b/>
      <sz val="16"/>
      <color rgb="FF0070C0"/>
      <name val="Calibri"/>
      <family val="2"/>
      <scheme val="minor"/>
    </font>
    <font>
      <sz val="11"/>
      <name val="Calibri"/>
      <family val="2"/>
      <scheme val="minor"/>
    </font>
    <font>
      <sz val="11"/>
      <name val="Calibri"/>
      <family val="2"/>
    </font>
    <font>
      <sz val="11"/>
      <color theme="1"/>
      <name val="Calibri"/>
      <family val="2"/>
      <scheme val="minor"/>
    </font>
    <font>
      <sz val="11"/>
      <color rgb="FFFF0000"/>
      <name val="Calibri"/>
      <family val="2"/>
      <scheme val="minor"/>
    </font>
    <font>
      <b/>
      <i/>
      <sz val="11"/>
      <color theme="1"/>
      <name val="Calibri"/>
      <family val="2"/>
      <scheme val="minor"/>
    </font>
    <font>
      <b/>
      <sz val="12"/>
      <color theme="1"/>
      <name val="Calibri"/>
      <family val="2"/>
      <scheme val="minor"/>
    </font>
    <font>
      <b/>
      <sz val="18"/>
      <color rgb="FFFFFFFF"/>
      <name val="Calibri"/>
      <family val="2"/>
    </font>
    <font>
      <sz val="11"/>
      <color rgb="FF000000"/>
      <name val="Calibri"/>
      <family val="2"/>
      <scheme val="minor"/>
    </font>
    <font>
      <b/>
      <i/>
      <sz val="11"/>
      <color rgb="FF000000"/>
      <name val="Calibri"/>
      <family val="2"/>
      <scheme val="minor"/>
    </font>
    <font>
      <b/>
      <i/>
      <sz val="11"/>
      <name val="Calibri"/>
      <family val="2"/>
      <scheme val="minor"/>
    </font>
    <font>
      <b/>
      <sz val="11"/>
      <name val="Arial"/>
      <family val="2"/>
    </font>
    <font>
      <b/>
      <sz val="11"/>
      <color rgb="FF000000"/>
      <name val="Calibri"/>
      <family val="2"/>
      <scheme val="minor"/>
    </font>
    <font>
      <b/>
      <sz val="16"/>
      <color rgb="FF000000"/>
      <name val="Calibri"/>
      <family val="2"/>
      <scheme val="minor"/>
    </font>
    <font>
      <b/>
      <sz val="16"/>
      <color theme="1"/>
      <name val="Calibri"/>
      <family val="2"/>
      <scheme val="minor"/>
    </font>
    <font>
      <sz val="12"/>
      <color theme="1"/>
      <name val="Calibri"/>
      <family val="2"/>
      <scheme val="minor"/>
    </font>
    <font>
      <b/>
      <sz val="14"/>
      <color theme="1"/>
      <name val="Calibri"/>
      <family val="2"/>
      <scheme val="minor"/>
    </font>
    <font>
      <b/>
      <i/>
      <sz val="12"/>
      <color theme="1"/>
      <name val="Calibri"/>
      <family val="2"/>
      <scheme val="minor"/>
    </font>
    <font>
      <sz val="11"/>
      <color rgb="FF0070C0"/>
      <name val="Calibri"/>
      <family val="2"/>
      <scheme val="minor"/>
    </font>
    <font>
      <b/>
      <sz val="14"/>
      <color rgb="FF000000"/>
      <name val="Calibri"/>
      <family val="2"/>
      <scheme val="minor"/>
    </font>
    <font>
      <b/>
      <sz val="11"/>
      <color rgb="FF0070C0"/>
      <name val="Calibri"/>
      <family val="2"/>
      <scheme val="minor"/>
    </font>
    <font>
      <b/>
      <sz val="14"/>
      <color rgb="FF0070C0"/>
      <name val="Calibri"/>
      <family val="2"/>
      <scheme val="minor"/>
    </font>
    <font>
      <sz val="12"/>
      <color rgb="FF0070C0"/>
      <name val="Calibri"/>
      <family val="2"/>
      <scheme val="minor"/>
    </font>
    <font>
      <sz val="11"/>
      <color rgb="FF0070C0"/>
      <name val="Calibri"/>
      <family val="2"/>
    </font>
    <font>
      <b/>
      <sz val="16"/>
      <color rgb="FF0070C0"/>
      <name val="Calibri"/>
      <family val="2"/>
    </font>
    <font>
      <b/>
      <sz val="18"/>
      <color theme="0"/>
      <name val="Calibri"/>
      <family val="2"/>
      <scheme val="minor"/>
    </font>
    <font>
      <sz val="11"/>
      <color theme="0"/>
      <name val="Calibri"/>
      <family val="2"/>
      <scheme val="minor"/>
    </font>
    <font>
      <sz val="11"/>
      <color rgb="FF444444"/>
      <name val="Calibri"/>
      <family val="2"/>
      <scheme val="minor"/>
    </font>
    <font>
      <b/>
      <sz val="11"/>
      <name val="Calibri"/>
      <family val="2"/>
      <scheme val="minor"/>
    </font>
    <font>
      <sz val="12"/>
      <name val="Calibri"/>
      <family val="2"/>
      <scheme val="minor"/>
    </font>
  </fonts>
  <fills count="11">
    <fill>
      <patternFill patternType="none"/>
    </fill>
    <fill>
      <patternFill patternType="gray125"/>
    </fill>
    <fill>
      <patternFill patternType="solid">
        <fgColor rgb="FF0070C0"/>
        <bgColor rgb="FF000000"/>
      </patternFill>
    </fill>
    <fill>
      <patternFill patternType="solid">
        <fgColor rgb="FFBDD7EE"/>
        <bgColor rgb="FF000000"/>
      </patternFill>
    </fill>
    <fill>
      <patternFill patternType="solid">
        <fgColor rgb="FFFFFF00"/>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rgb="FF0070C0"/>
        <bgColor indexed="64"/>
      </patternFill>
    </fill>
    <fill>
      <patternFill patternType="solid">
        <fgColor theme="7" tint="0.79998168889431442"/>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2">
    <xf numFmtId="0" fontId="0" fillId="0" borderId="0"/>
    <xf numFmtId="44" fontId="17" fillId="0" borderId="0" applyFont="0" applyFill="0" applyBorder="0" applyAlignment="0" applyProtection="0"/>
  </cellStyleXfs>
  <cellXfs count="269">
    <xf numFmtId="0" fontId="0" fillId="0" borderId="0" xfId="0"/>
    <xf numFmtId="0" fontId="3" fillId="0" borderId="0" xfId="0" applyFont="1" applyFill="1" applyBorder="1"/>
    <xf numFmtId="0" fontId="6" fillId="0" borderId="0" xfId="0" applyFont="1" applyAlignment="1">
      <alignment horizontal="center" vertical="center" wrapText="1"/>
    </xf>
    <xf numFmtId="0" fontId="7" fillId="0" borderId="0" xfId="0" applyFont="1" applyAlignment="1">
      <alignment horizontal="center" vertical="center" wrapText="1"/>
    </xf>
    <xf numFmtId="0" fontId="0" fillId="0" borderId="0" xfId="0" applyAlignment="1">
      <alignment vertical="center"/>
    </xf>
    <xf numFmtId="0" fontId="8" fillId="0" borderId="0" xfId="0" applyFont="1" applyFill="1" applyBorder="1"/>
    <xf numFmtId="0" fontId="10" fillId="0" borderId="0" xfId="0" applyFont="1" applyFill="1" applyBorder="1" applyAlignment="1">
      <alignment vertical="center"/>
    </xf>
    <xf numFmtId="0" fontId="8" fillId="0" borderId="0" xfId="0" applyFont="1" applyFill="1" applyBorder="1" applyAlignment="1">
      <alignment vertical="center"/>
    </xf>
    <xf numFmtId="0" fontId="9" fillId="0" borderId="0" xfId="0" applyFont="1" applyBorder="1" applyAlignment="1">
      <alignment horizontal="center" vertical="center" wrapText="1"/>
    </xf>
    <xf numFmtId="0" fontId="11" fillId="0" borderId="0" xfId="0" applyFont="1" applyBorder="1" applyAlignment="1">
      <alignment horizontal="left" vertical="center" wrapText="1" readingOrder="1"/>
    </xf>
    <xf numFmtId="0" fontId="9" fillId="0" borderId="0" xfId="0" applyFont="1" applyFill="1" applyBorder="1" applyAlignment="1">
      <alignment vertical="center" wrapText="1"/>
    </xf>
    <xf numFmtId="0" fontId="0" fillId="0" borderId="0" xfId="0" applyBorder="1"/>
    <xf numFmtId="0" fontId="13" fillId="0" borderId="0" xfId="0" quotePrefix="1" applyFont="1"/>
    <xf numFmtId="0" fontId="14" fillId="0" borderId="0" xfId="0" applyFont="1"/>
    <xf numFmtId="0" fontId="0" fillId="0" borderId="0" xfId="0" applyAlignment="1">
      <alignment vertical="top" wrapText="1"/>
    </xf>
    <xf numFmtId="0" fontId="0" fillId="0" borderId="0" xfId="0" applyAlignment="1">
      <alignment vertical="top"/>
    </xf>
    <xf numFmtId="0" fontId="0" fillId="0" borderId="0" xfId="0" applyAlignment="1">
      <alignment horizontal="center" vertical="top"/>
    </xf>
    <xf numFmtId="0" fontId="15" fillId="0" borderId="0" xfId="0" applyFont="1" applyAlignment="1">
      <alignment vertical="top" wrapText="1"/>
    </xf>
    <xf numFmtId="0" fontId="0" fillId="0" borderId="1" xfId="0" applyBorder="1" applyAlignment="1">
      <alignment vertical="top" wrapText="1"/>
    </xf>
    <xf numFmtId="0" fontId="0" fillId="0" borderId="0" xfId="0" applyBorder="1" applyAlignment="1">
      <alignment horizontal="left" vertical="top" wrapText="1"/>
    </xf>
    <xf numFmtId="0" fontId="15" fillId="0" borderId="0" xfId="0" applyFont="1" applyBorder="1" applyAlignment="1">
      <alignment horizontal="left" vertical="top" wrapText="1"/>
    </xf>
    <xf numFmtId="49" fontId="8" fillId="0" borderId="1" xfId="0" applyNumberFormat="1" applyFont="1" applyFill="1" applyBorder="1" applyAlignment="1">
      <alignment horizontal="center" vertical="top" wrapText="1"/>
    </xf>
    <xf numFmtId="0" fontId="0" fillId="0" borderId="1" xfId="0" applyBorder="1" applyAlignment="1">
      <alignment horizontal="center" vertical="top"/>
    </xf>
    <xf numFmtId="0" fontId="0" fillId="0" borderId="14" xfId="0" applyBorder="1" applyAlignment="1">
      <alignment horizontal="center"/>
    </xf>
    <xf numFmtId="0" fontId="0" fillId="0" borderId="15" xfId="0" applyBorder="1" applyAlignment="1">
      <alignment horizontal="center"/>
    </xf>
    <xf numFmtId="0" fontId="1" fillId="0" borderId="13" xfId="0" applyFont="1" applyBorder="1" applyAlignment="1">
      <alignment horizontal="center"/>
    </xf>
    <xf numFmtId="0" fontId="0" fillId="0" borderId="15" xfId="0" applyBorder="1"/>
    <xf numFmtId="0" fontId="0" fillId="0" borderId="14" xfId="0" applyBorder="1"/>
    <xf numFmtId="0" fontId="0" fillId="5" borderId="0" xfId="0" applyFill="1"/>
    <xf numFmtId="0" fontId="1" fillId="5" borderId="0" xfId="0" applyFont="1" applyFill="1" applyAlignment="1">
      <alignment vertical="top" wrapText="1"/>
    </xf>
    <xf numFmtId="0" fontId="0" fillId="5" borderId="0" xfId="0" applyFill="1" applyAlignment="1">
      <alignment vertical="top" wrapText="1"/>
    </xf>
    <xf numFmtId="0" fontId="0" fillId="0" borderId="0" xfId="0" applyAlignment="1">
      <alignment wrapText="1"/>
    </xf>
    <xf numFmtId="0" fontId="0" fillId="0" borderId="1" xfId="0" applyBorder="1" applyAlignment="1">
      <alignment wrapText="1"/>
    </xf>
    <xf numFmtId="0" fontId="4" fillId="4" borderId="0" xfId="0" applyFont="1" applyFill="1" applyBorder="1" applyAlignment="1">
      <alignment horizontal="left"/>
    </xf>
    <xf numFmtId="0" fontId="0" fillId="0" borderId="13" xfId="0" applyBorder="1" applyAlignment="1">
      <alignment horizontal="center" vertical="top"/>
    </xf>
    <xf numFmtId="0" fontId="22" fillId="0" borderId="1" xfId="0" applyFont="1" applyBorder="1" applyAlignment="1">
      <alignment wrapText="1"/>
    </xf>
    <xf numFmtId="0" fontId="15" fillId="0" borderId="1" xfId="0" applyFont="1" applyBorder="1" applyAlignment="1">
      <alignment vertical="top" wrapText="1"/>
    </xf>
    <xf numFmtId="0" fontId="15" fillId="0" borderId="1" xfId="0" applyFont="1" applyBorder="1" applyAlignment="1">
      <alignment wrapText="1"/>
    </xf>
    <xf numFmtId="0" fontId="0" fillId="0" borderId="7" xfId="0" applyBorder="1" applyAlignment="1">
      <alignment horizontal="center" vertical="top"/>
    </xf>
    <xf numFmtId="0" fontId="24" fillId="0" borderId="9" xfId="0" applyFont="1" applyBorder="1" applyAlignment="1">
      <alignment wrapText="1"/>
    </xf>
    <xf numFmtId="0" fontId="0" fillId="0" borderId="10" xfId="0" applyBorder="1" applyAlignment="1">
      <alignment horizontal="center" vertical="top"/>
    </xf>
    <xf numFmtId="0" fontId="15" fillId="0" borderId="12" xfId="0" applyFont="1" applyBorder="1" applyAlignment="1">
      <alignment horizontal="left" wrapText="1"/>
    </xf>
    <xf numFmtId="0" fontId="23" fillId="0" borderId="9" xfId="0" applyFont="1" applyBorder="1" applyAlignment="1">
      <alignment wrapText="1"/>
    </xf>
    <xf numFmtId="0" fontId="0" fillId="0" borderId="12" xfId="0" applyBorder="1" applyAlignment="1">
      <alignment wrapText="1"/>
    </xf>
    <xf numFmtId="0" fontId="0" fillId="0" borderId="12" xfId="0" applyBorder="1" applyAlignment="1">
      <alignment vertical="top" wrapText="1"/>
    </xf>
    <xf numFmtId="0" fontId="0" fillId="0" borderId="0" xfId="0" applyFill="1"/>
    <xf numFmtId="0" fontId="0" fillId="0" borderId="1" xfId="0" applyFont="1" applyBorder="1" applyAlignment="1">
      <alignment wrapText="1"/>
    </xf>
    <xf numFmtId="0" fontId="0" fillId="0" borderId="1" xfId="0" quotePrefix="1" applyBorder="1" applyAlignment="1">
      <alignment wrapText="1"/>
    </xf>
    <xf numFmtId="0" fontId="16" fillId="0" borderId="1" xfId="0" applyFont="1" applyBorder="1" applyAlignment="1">
      <alignment wrapText="1"/>
    </xf>
    <xf numFmtId="0" fontId="15" fillId="0" borderId="12" xfId="0" applyFont="1" applyBorder="1" applyAlignment="1">
      <alignment wrapText="1"/>
    </xf>
    <xf numFmtId="0" fontId="15" fillId="0" borderId="12" xfId="0" applyFont="1" applyBorder="1" applyAlignment="1">
      <alignment vertical="top" wrapText="1"/>
    </xf>
    <xf numFmtId="0" fontId="0" fillId="0" borderId="15" xfId="0" applyBorder="1" applyAlignment="1">
      <alignment vertical="top"/>
    </xf>
    <xf numFmtId="0" fontId="1" fillId="0" borderId="0" xfId="0" applyFont="1" applyBorder="1" applyAlignment="1">
      <alignment vertical="center" wrapText="1"/>
    </xf>
    <xf numFmtId="49" fontId="25" fillId="5" borderId="0" xfId="0" applyNumberFormat="1" applyFont="1" applyFill="1" applyBorder="1" applyAlignment="1">
      <alignment horizontal="center" vertical="top" wrapText="1"/>
    </xf>
    <xf numFmtId="0" fontId="12" fillId="0" borderId="0" xfId="0" applyFont="1" applyFill="1" applyBorder="1" applyAlignment="1" applyProtection="1">
      <alignment vertical="center" wrapText="1"/>
      <protection locked="0"/>
    </xf>
    <xf numFmtId="0" fontId="26" fillId="0" borderId="0" xfId="0" applyFont="1" applyAlignment="1">
      <alignment vertical="top" wrapText="1"/>
    </xf>
    <xf numFmtId="0" fontId="0" fillId="0" borderId="0" xfId="0" applyAlignment="1"/>
    <xf numFmtId="0" fontId="0" fillId="0" borderId="0" xfId="0" applyBorder="1" applyAlignment="1">
      <alignment horizontal="center"/>
    </xf>
    <xf numFmtId="0" fontId="0" fillId="0" borderId="0" xfId="0" applyBorder="1" applyAlignment="1">
      <alignment vertical="top"/>
    </xf>
    <xf numFmtId="0" fontId="22" fillId="0" borderId="0" xfId="0" applyFont="1" applyAlignment="1">
      <alignment vertical="top" wrapText="1"/>
    </xf>
    <xf numFmtId="3" fontId="22" fillId="0" borderId="0" xfId="0" applyNumberFormat="1" applyFont="1" applyAlignment="1">
      <alignment vertical="top" wrapText="1"/>
    </xf>
    <xf numFmtId="6" fontId="22" fillId="0" borderId="0" xfId="0" applyNumberFormat="1" applyFont="1" applyAlignment="1">
      <alignment horizontal="center" vertical="top" wrapText="1"/>
    </xf>
    <xf numFmtId="0" fontId="32" fillId="0" borderId="0" xfId="0" applyFont="1"/>
    <xf numFmtId="0" fontId="22" fillId="0" borderId="1" xfId="0" applyFont="1" applyBorder="1" applyAlignment="1">
      <alignment vertical="top" wrapText="1"/>
    </xf>
    <xf numFmtId="0" fontId="1" fillId="5" borderId="0" xfId="0" applyFont="1" applyFill="1" applyAlignment="1">
      <alignment horizontal="center"/>
    </xf>
    <xf numFmtId="0" fontId="0" fillId="0" borderId="0" xfId="0" applyBorder="1" applyAlignment="1">
      <alignment horizontal="center" vertical="top"/>
    </xf>
    <xf numFmtId="0" fontId="37" fillId="4" borderId="0" xfId="0" applyFont="1" applyFill="1" applyBorder="1"/>
    <xf numFmtId="0" fontId="32" fillId="4" borderId="0" xfId="0" applyFont="1" applyFill="1"/>
    <xf numFmtId="0" fontId="38" fillId="4" borderId="0" xfId="0" applyFont="1" applyFill="1" applyBorder="1" applyAlignment="1">
      <alignment horizontal="left"/>
    </xf>
    <xf numFmtId="0" fontId="41" fillId="0" borderId="0" xfId="0" applyFont="1"/>
    <xf numFmtId="0" fontId="24" fillId="0" borderId="13" xfId="0" applyFont="1" applyBorder="1" applyAlignment="1">
      <alignment wrapText="1"/>
    </xf>
    <xf numFmtId="0" fontId="15" fillId="0" borderId="15" xfId="0" applyFont="1" applyBorder="1" applyAlignment="1">
      <alignment wrapText="1"/>
    </xf>
    <xf numFmtId="0" fontId="20" fillId="6" borderId="1" xfId="0" applyFont="1" applyFill="1" applyBorder="1" applyAlignment="1" applyProtection="1">
      <alignment horizontal="center" vertical="center"/>
      <protection locked="0"/>
    </xf>
    <xf numFmtId="0" fontId="0" fillId="0" borderId="0" xfId="0" applyProtection="1"/>
    <xf numFmtId="0" fontId="14" fillId="0" borderId="0" xfId="0" applyFont="1" applyProtection="1"/>
    <xf numFmtId="0" fontId="36" fillId="0" borderId="0" xfId="0" quotePrefix="1" applyFont="1" applyProtection="1"/>
    <xf numFmtId="0" fontId="36" fillId="0" borderId="0" xfId="0" applyFont="1" applyProtection="1"/>
    <xf numFmtId="0" fontId="32" fillId="0" borderId="0" xfId="0" applyFont="1" applyProtection="1"/>
    <xf numFmtId="0" fontId="28" fillId="5" borderId="0" xfId="0" applyFont="1" applyFill="1" applyAlignment="1" applyProtection="1">
      <alignment horizontal="center"/>
    </xf>
    <xf numFmtId="0" fontId="28" fillId="5" borderId="0" xfId="0" applyFont="1" applyFill="1" applyProtection="1"/>
    <xf numFmtId="0" fontId="0" fillId="5" borderId="0" xfId="0" applyFill="1" applyProtection="1"/>
    <xf numFmtId="0" fontId="22" fillId="0" borderId="0" xfId="0" applyFont="1" applyProtection="1"/>
    <xf numFmtId="0" fontId="20" fillId="7" borderId="0" xfId="0" applyFont="1" applyFill="1" applyAlignment="1" applyProtection="1">
      <alignment horizontal="center"/>
    </xf>
    <xf numFmtId="0" fontId="20" fillId="7" borderId="0" xfId="0" applyFont="1" applyFill="1" applyAlignment="1" applyProtection="1">
      <alignment wrapText="1"/>
    </xf>
    <xf numFmtId="0" fontId="0" fillId="7" borderId="0" xfId="0" applyFill="1" applyProtection="1"/>
    <xf numFmtId="0" fontId="19" fillId="7" borderId="0" xfId="0" applyFont="1" applyFill="1" applyProtection="1"/>
    <xf numFmtId="0" fontId="22" fillId="0" borderId="0" xfId="0" applyFont="1" applyAlignment="1" applyProtection="1">
      <alignment wrapText="1"/>
    </xf>
    <xf numFmtId="0" fontId="20" fillId="0" borderId="0" xfId="0" applyFont="1" applyAlignment="1" applyProtection="1">
      <alignment horizontal="center"/>
    </xf>
    <xf numFmtId="0" fontId="20" fillId="0" borderId="0" xfId="0" applyFont="1" applyAlignment="1" applyProtection="1">
      <alignment wrapText="1"/>
    </xf>
    <xf numFmtId="0" fontId="19" fillId="0" borderId="0" xfId="0" applyFont="1" applyProtection="1"/>
    <xf numFmtId="0" fontId="1" fillId="0" borderId="0" xfId="0" applyFont="1" applyAlignment="1" applyProtection="1">
      <alignment horizontal="right"/>
    </xf>
    <xf numFmtId="0" fontId="26" fillId="0" borderId="0" xfId="0" applyFont="1" applyAlignment="1" applyProtection="1">
      <alignment wrapText="1"/>
    </xf>
    <xf numFmtId="0" fontId="0" fillId="0" borderId="0" xfId="0" applyAlignment="1" applyProtection="1">
      <alignment wrapText="1"/>
    </xf>
    <xf numFmtId="0" fontId="19" fillId="0" borderId="0" xfId="0" applyFont="1" applyAlignment="1" applyProtection="1">
      <alignment horizontal="center"/>
    </xf>
    <xf numFmtId="0" fontId="1" fillId="0" borderId="0" xfId="0" applyFont="1" applyProtection="1"/>
    <xf numFmtId="0" fontId="0" fillId="0" borderId="0" xfId="0" applyAlignment="1" applyProtection="1">
      <alignment vertical="top" wrapText="1"/>
    </xf>
    <xf numFmtId="0" fontId="0" fillId="0" borderId="0" xfId="0" applyAlignment="1" applyProtection="1">
      <alignment horizontal="center"/>
    </xf>
    <xf numFmtId="164" fontId="1" fillId="10" borderId="0" xfId="0" applyNumberFormat="1" applyFont="1" applyFill="1" applyProtection="1"/>
    <xf numFmtId="0" fontId="18" fillId="0" borderId="0" xfId="0" applyFont="1" applyProtection="1"/>
    <xf numFmtId="0" fontId="0" fillId="0" borderId="0" xfId="0" applyAlignment="1" applyProtection="1">
      <alignment vertical="top"/>
    </xf>
    <xf numFmtId="0" fontId="18" fillId="0" borderId="0" xfId="0" applyFont="1" applyAlignment="1" applyProtection="1">
      <alignment vertical="top"/>
    </xf>
    <xf numFmtId="0" fontId="0" fillId="0" borderId="0" xfId="0" applyAlignment="1" applyProtection="1">
      <alignment horizontal="left" vertical="top" wrapText="1"/>
    </xf>
    <xf numFmtId="0" fontId="0" fillId="0" borderId="0" xfId="0" applyAlignment="1" applyProtection="1">
      <alignment horizontal="center" vertical="top" wrapText="1"/>
    </xf>
    <xf numFmtId="0" fontId="13" fillId="0" borderId="2" xfId="0" applyFont="1" applyBorder="1" applyProtection="1"/>
    <xf numFmtId="0" fontId="0" fillId="0" borderId="3" xfId="0" applyBorder="1" applyProtection="1"/>
    <xf numFmtId="164" fontId="35" fillId="0" borderId="3" xfId="1" applyNumberFormat="1" applyFont="1" applyBorder="1" applyAlignment="1" applyProtection="1"/>
    <xf numFmtId="0" fontId="19" fillId="0" borderId="4" xfId="0" applyFont="1" applyBorder="1" applyProtection="1"/>
    <xf numFmtId="164" fontId="13" fillId="0" borderId="16" xfId="1" applyNumberFormat="1" applyFont="1" applyBorder="1" applyAlignment="1" applyProtection="1"/>
    <xf numFmtId="0" fontId="20" fillId="7" borderId="0" xfId="0" applyFont="1" applyFill="1" applyAlignment="1" applyProtection="1">
      <alignment vertical="top" wrapText="1"/>
    </xf>
    <xf numFmtId="0" fontId="0" fillId="7" borderId="0" xfId="0" applyFill="1" applyAlignment="1" applyProtection="1">
      <alignment vertical="top" wrapText="1"/>
    </xf>
    <xf numFmtId="0" fontId="20" fillId="0" borderId="0" xfId="0" applyFont="1" applyAlignment="1" applyProtection="1">
      <alignment vertical="top" wrapText="1"/>
    </xf>
    <xf numFmtId="0" fontId="0" fillId="0" borderId="17" xfId="0" applyBorder="1" applyProtection="1"/>
    <xf numFmtId="0" fontId="0" fillId="0" borderId="29" xfId="0" applyBorder="1" applyAlignment="1" applyProtection="1">
      <alignment horizontal="center" vertical="center"/>
    </xf>
    <xf numFmtId="0" fontId="0" fillId="0" borderId="30" xfId="0" applyFont="1" applyFill="1" applyBorder="1" applyAlignment="1" applyProtection="1">
      <alignment horizontal="center" vertical="center"/>
    </xf>
    <xf numFmtId="0" fontId="0" fillId="0" borderId="31" xfId="0" applyFont="1" applyBorder="1" applyAlignment="1" applyProtection="1">
      <alignment horizontal="center" vertical="center" wrapText="1"/>
    </xf>
    <xf numFmtId="0" fontId="0" fillId="0" borderId="18" xfId="0" applyFont="1" applyBorder="1" applyAlignment="1" applyProtection="1">
      <alignment vertical="center" wrapText="1"/>
    </xf>
    <xf numFmtId="0" fontId="0" fillId="0" borderId="19" xfId="0" applyFont="1" applyBorder="1" applyAlignment="1" applyProtection="1">
      <alignment vertical="center" wrapText="1"/>
    </xf>
    <xf numFmtId="0" fontId="0" fillId="0" borderId="26" xfId="0" applyBorder="1" applyAlignment="1" applyProtection="1">
      <alignment vertical="center" wrapText="1"/>
    </xf>
    <xf numFmtId="0" fontId="1" fillId="0" borderId="32" xfId="0" applyFont="1" applyFill="1" applyBorder="1" applyAlignment="1" applyProtection="1">
      <alignment vertical="center" wrapText="1"/>
    </xf>
    <xf numFmtId="0" fontId="0" fillId="0" borderId="23" xfId="0" applyFont="1" applyBorder="1" applyProtection="1"/>
    <xf numFmtId="0" fontId="0" fillId="0" borderId="20" xfId="0" applyBorder="1" applyAlignment="1" applyProtection="1">
      <alignment horizontal="center"/>
    </xf>
    <xf numFmtId="164" fontId="0" fillId="0" borderId="2" xfId="1" applyNumberFormat="1" applyFont="1" applyBorder="1" applyProtection="1"/>
    <xf numFmtId="164" fontId="0" fillId="0" borderId="27" xfId="1" applyNumberFormat="1" applyFont="1" applyBorder="1" applyProtection="1"/>
    <xf numFmtId="164" fontId="0" fillId="0" borderId="33" xfId="0" applyNumberFormat="1" applyBorder="1" applyProtection="1"/>
    <xf numFmtId="0" fontId="0" fillId="0" borderId="24" xfId="0" applyFont="1" applyBorder="1" applyProtection="1"/>
    <xf numFmtId="164" fontId="0" fillId="0" borderId="34" xfId="0" applyNumberFormat="1" applyBorder="1" applyProtection="1"/>
    <xf numFmtId="0" fontId="0" fillId="0" borderId="25" xfId="0" applyFont="1" applyBorder="1" applyProtection="1"/>
    <xf numFmtId="0" fontId="0" fillId="0" borderId="21" xfId="0" applyBorder="1" applyAlignment="1" applyProtection="1">
      <alignment horizontal="center"/>
    </xf>
    <xf numFmtId="164" fontId="0" fillId="0" borderId="22" xfId="1" applyNumberFormat="1" applyFont="1" applyBorder="1" applyProtection="1"/>
    <xf numFmtId="164" fontId="0" fillId="0" borderId="28" xfId="1" applyNumberFormat="1" applyFont="1" applyBorder="1" applyProtection="1"/>
    <xf numFmtId="164" fontId="0" fillId="0" borderId="35" xfId="0" applyNumberFormat="1" applyBorder="1" applyProtection="1"/>
    <xf numFmtId="0" fontId="0" fillId="0" borderId="0" xfId="0" applyFont="1" applyProtection="1"/>
    <xf numFmtId="164" fontId="0" fillId="0" borderId="0" xfId="1" applyNumberFormat="1" applyFont="1" applyProtection="1"/>
    <xf numFmtId="0" fontId="0" fillId="0" borderId="2" xfId="0" applyFont="1" applyBorder="1" applyProtection="1"/>
    <xf numFmtId="0" fontId="0" fillId="0" borderId="4" xfId="0" applyBorder="1" applyProtection="1"/>
    <xf numFmtId="164" fontId="1" fillId="0" borderId="1" xfId="0" applyNumberFormat="1" applyFont="1" applyBorder="1" applyProtection="1"/>
    <xf numFmtId="0" fontId="1" fillId="0" borderId="1" xfId="0" applyFont="1" applyBorder="1" applyProtection="1"/>
    <xf numFmtId="164" fontId="1" fillId="0" borderId="1" xfId="1" applyNumberFormat="1" applyFont="1" applyBorder="1" applyProtection="1"/>
    <xf numFmtId="164" fontId="0" fillId="0" borderId="0" xfId="1" applyNumberFormat="1" applyFont="1" applyAlignment="1" applyProtection="1">
      <alignment vertical="top" wrapText="1"/>
    </xf>
    <xf numFmtId="164" fontId="0" fillId="0" borderId="0" xfId="1" applyNumberFormat="1" applyFont="1" applyAlignment="1" applyProtection="1"/>
    <xf numFmtId="0" fontId="35" fillId="0" borderId="0" xfId="0" applyFont="1" applyProtection="1"/>
    <xf numFmtId="164" fontId="35" fillId="0" borderId="0" xfId="1" applyNumberFormat="1" applyFont="1" applyBorder="1" applyAlignment="1" applyProtection="1">
      <alignment horizontal="center"/>
    </xf>
    <xf numFmtId="0" fontId="0" fillId="0" borderId="0" xfId="0" applyAlignment="1" applyProtection="1">
      <alignment horizontal="right"/>
    </xf>
    <xf numFmtId="0" fontId="1" fillId="0" borderId="1" xfId="0" applyFont="1" applyBorder="1" applyAlignment="1" applyProtection="1">
      <alignment vertical="top" wrapText="1"/>
    </xf>
    <xf numFmtId="0" fontId="0" fillId="0" borderId="0" xfId="0" applyFill="1" applyProtection="1"/>
    <xf numFmtId="0" fontId="0" fillId="0" borderId="2" xfId="0" applyFill="1" applyBorder="1" applyAlignment="1" applyProtection="1">
      <alignment vertical="top" wrapText="1"/>
    </xf>
    <xf numFmtId="0" fontId="0" fillId="0" borderId="2" xfId="0" applyFill="1" applyBorder="1" applyAlignment="1" applyProtection="1">
      <alignment wrapText="1"/>
    </xf>
    <xf numFmtId="0" fontId="31" fillId="7" borderId="0" xfId="0" applyFont="1" applyFill="1" applyAlignment="1" applyProtection="1">
      <alignment wrapText="1"/>
    </xf>
    <xf numFmtId="0" fontId="29" fillId="7" borderId="0" xfId="0" applyFont="1" applyFill="1" applyProtection="1"/>
    <xf numFmtId="0" fontId="1" fillId="0" borderId="0" xfId="0" applyFont="1" applyAlignment="1" applyProtection="1">
      <alignment horizontal="center"/>
    </xf>
    <xf numFmtId="0" fontId="0" fillId="0" borderId="0" xfId="0" applyFill="1" applyAlignment="1" applyProtection="1"/>
    <xf numFmtId="0" fontId="1" fillId="0" borderId="0" xfId="0" applyFont="1" applyAlignment="1" applyProtection="1">
      <alignment wrapText="1"/>
    </xf>
    <xf numFmtId="0" fontId="1" fillId="0" borderId="1" xfId="0" applyFont="1" applyBorder="1" applyAlignment="1" applyProtection="1">
      <alignment horizontal="center"/>
    </xf>
    <xf numFmtId="0" fontId="1" fillId="0" borderId="0" xfId="0" applyFont="1" applyFill="1" applyProtection="1"/>
    <xf numFmtId="0" fontId="27" fillId="5" borderId="0" xfId="0" applyFont="1" applyFill="1" applyAlignment="1" applyProtection="1">
      <alignment horizontal="center"/>
    </xf>
    <xf numFmtId="0" fontId="27" fillId="5" borderId="0" xfId="0" applyFont="1" applyFill="1" applyProtection="1"/>
    <xf numFmtId="0" fontId="20" fillId="7" borderId="0" xfId="0" applyFont="1" applyFill="1" applyProtection="1"/>
    <xf numFmtId="0" fontId="1" fillId="0" borderId="0" xfId="0" applyFont="1" applyFill="1" applyBorder="1" applyAlignment="1" applyProtection="1">
      <alignment horizontal="right"/>
    </xf>
    <xf numFmtId="0" fontId="0" fillId="0" borderId="1" xfId="0" applyFont="1" applyFill="1" applyBorder="1" applyAlignment="1" applyProtection="1">
      <alignment horizontal="center" wrapText="1"/>
    </xf>
    <xf numFmtId="0" fontId="0" fillId="0" borderId="1" xfId="0" applyFont="1" applyFill="1" applyBorder="1" applyAlignment="1" applyProtection="1">
      <alignment horizontal="center" vertical="top" wrapText="1"/>
    </xf>
    <xf numFmtId="0" fontId="1" fillId="0" borderId="1" xfId="0" applyFont="1" applyFill="1" applyBorder="1" applyProtection="1"/>
    <xf numFmtId="6" fontId="0" fillId="0" borderId="1" xfId="0" applyNumberFormat="1" applyFont="1" applyFill="1" applyBorder="1" applyAlignment="1" applyProtection="1"/>
    <xf numFmtId="0" fontId="0" fillId="0" borderId="0" xfId="0" applyBorder="1" applyProtection="1"/>
    <xf numFmtId="0" fontId="0" fillId="0" borderId="11" xfId="0" applyBorder="1" applyAlignment="1" applyProtection="1">
      <alignment horizontal="left" vertical="top" wrapText="1"/>
    </xf>
    <xf numFmtId="0" fontId="22" fillId="0" borderId="1" xfId="0" applyFont="1" applyBorder="1" applyAlignment="1" applyProtection="1">
      <alignment vertical="top" wrapText="1"/>
    </xf>
    <xf numFmtId="0" fontId="0" fillId="0" borderId="0" xfId="0" applyAlignment="1" applyProtection="1">
      <alignment horizontal="left"/>
    </xf>
    <xf numFmtId="6" fontId="26" fillId="0" borderId="0" xfId="0" applyNumberFormat="1" applyFont="1" applyAlignment="1" applyProtection="1">
      <alignment vertical="top" wrapText="1"/>
    </xf>
    <xf numFmtId="0" fontId="26" fillId="0" borderId="0" xfId="0" applyFont="1" applyAlignment="1" applyProtection="1">
      <alignment vertical="top" wrapText="1"/>
    </xf>
    <xf numFmtId="0" fontId="26" fillId="0" borderId="0" xfId="0" quotePrefix="1" applyFont="1" applyAlignment="1" applyProtection="1">
      <alignment vertical="top" wrapText="1"/>
    </xf>
    <xf numFmtId="0" fontId="32" fillId="0" borderId="0" xfId="0" applyFont="1" applyAlignment="1" applyProtection="1">
      <alignment wrapText="1"/>
    </xf>
    <xf numFmtId="0" fontId="22" fillId="0" borderId="0" xfId="0" applyFont="1" applyAlignment="1" applyProtection="1">
      <alignment vertical="top"/>
    </xf>
    <xf numFmtId="0" fontId="0" fillId="0" borderId="0" xfId="0" applyBorder="1" applyAlignment="1" applyProtection="1"/>
    <xf numFmtId="0" fontId="0" fillId="0" borderId="0" xfId="0" applyBorder="1" applyAlignment="1" applyProtection="1">
      <alignment horizontal="left"/>
    </xf>
    <xf numFmtId="0" fontId="22" fillId="0" borderId="0" xfId="0" applyFont="1" applyAlignment="1" applyProtection="1">
      <alignment vertical="top" wrapText="1"/>
    </xf>
    <xf numFmtId="0" fontId="22" fillId="0" borderId="0" xfId="0" applyFont="1" applyBorder="1" applyAlignment="1" applyProtection="1">
      <alignment vertical="top" wrapText="1"/>
    </xf>
    <xf numFmtId="0" fontId="0" fillId="0" borderId="0" xfId="0" applyAlignment="1" applyProtection="1">
      <alignment horizontal="right" vertical="top"/>
    </xf>
    <xf numFmtId="0" fontId="22" fillId="0" borderId="1" xfId="0" quotePrefix="1" applyFont="1" applyBorder="1" applyAlignment="1" applyProtection="1">
      <alignment vertical="top" wrapText="1"/>
    </xf>
    <xf numFmtId="6" fontId="22" fillId="0" borderId="0" xfId="0" applyNumberFormat="1" applyFont="1" applyAlignment="1" applyProtection="1">
      <alignment vertical="top" wrapText="1"/>
    </xf>
    <xf numFmtId="3" fontId="22" fillId="0" borderId="0" xfId="0" applyNumberFormat="1" applyFont="1" applyAlignment="1" applyProtection="1">
      <alignment vertical="top" wrapText="1"/>
    </xf>
    <xf numFmtId="3" fontId="22" fillId="0" borderId="1" xfId="0" quotePrefix="1" applyNumberFormat="1" applyFont="1" applyBorder="1" applyAlignment="1" applyProtection="1">
      <alignment vertical="top" wrapText="1"/>
    </xf>
    <xf numFmtId="3" fontId="22" fillId="0" borderId="0" xfId="0" quotePrefix="1" applyNumberFormat="1" applyFont="1" applyBorder="1" applyAlignment="1" applyProtection="1">
      <alignment vertical="top" wrapText="1"/>
    </xf>
    <xf numFmtId="0" fontId="22" fillId="0" borderId="0" xfId="0" quotePrefix="1" applyFont="1" applyBorder="1" applyAlignment="1" applyProtection="1">
      <alignment vertical="top" wrapText="1"/>
    </xf>
    <xf numFmtId="0" fontId="26" fillId="0" borderId="0" xfId="0" quotePrefix="1" applyFont="1" applyBorder="1" applyAlignment="1" applyProtection="1">
      <alignment vertical="top" wrapText="1"/>
    </xf>
    <xf numFmtId="0" fontId="1" fillId="10" borderId="7" xfId="0" applyFont="1" applyFill="1" applyBorder="1" applyProtection="1"/>
    <xf numFmtId="0" fontId="0" fillId="0" borderId="8" xfId="0" applyBorder="1" applyProtection="1"/>
    <xf numFmtId="0" fontId="0" fillId="0" borderId="9" xfId="0" applyBorder="1" applyProtection="1"/>
    <xf numFmtId="0" fontId="0" fillId="0" borderId="13" xfId="0" applyBorder="1" applyProtection="1"/>
    <xf numFmtId="0" fontId="0" fillId="0" borderId="5" xfId="0" applyBorder="1" applyProtection="1"/>
    <xf numFmtId="0" fontId="0" fillId="0" borderId="6" xfId="0" applyBorder="1" applyAlignment="1" applyProtection="1">
      <alignment horizontal="left"/>
    </xf>
    <xf numFmtId="164" fontId="0" fillId="0" borderId="14" xfId="0" applyNumberFormat="1" applyBorder="1" applyProtection="1"/>
    <xf numFmtId="0" fontId="1" fillId="0" borderId="10" xfId="0" applyFont="1" applyBorder="1" applyProtection="1"/>
    <xf numFmtId="0" fontId="0" fillId="0" borderId="11" xfId="0" applyBorder="1" applyProtection="1"/>
    <xf numFmtId="0" fontId="0" fillId="0" borderId="12" xfId="0" applyBorder="1" applyAlignment="1" applyProtection="1">
      <alignment horizontal="left"/>
    </xf>
    <xf numFmtId="164" fontId="1" fillId="0" borderId="0" xfId="0" applyNumberFormat="1" applyFont="1" applyProtection="1"/>
    <xf numFmtId="0" fontId="0" fillId="0" borderId="9" xfId="0" applyBorder="1" applyAlignment="1" applyProtection="1">
      <alignment horizontal="left"/>
    </xf>
    <xf numFmtId="164" fontId="1" fillId="0" borderId="13" xfId="0" applyNumberFormat="1" applyFont="1" applyBorder="1" applyProtection="1"/>
    <xf numFmtId="0" fontId="0" fillId="0" borderId="12" xfId="0" applyBorder="1" applyProtection="1"/>
    <xf numFmtId="0" fontId="39" fillId="9" borderId="0" xfId="0" applyFont="1" applyFill="1" applyProtection="1"/>
    <xf numFmtId="0" fontId="40" fillId="9" borderId="0" xfId="0" applyFont="1" applyFill="1" applyProtection="1"/>
    <xf numFmtId="164" fontId="39" fillId="9" borderId="0" xfId="0" applyNumberFormat="1" applyFont="1" applyFill="1" applyProtection="1"/>
    <xf numFmtId="164" fontId="1" fillId="8" borderId="0" xfId="1" applyNumberFormat="1" applyFont="1" applyFill="1" applyProtection="1">
      <protection locked="0"/>
    </xf>
    <xf numFmtId="164" fontId="1" fillId="8" borderId="1" xfId="1" applyNumberFormat="1" applyFont="1" applyFill="1" applyBorder="1" applyProtection="1">
      <protection locked="0"/>
    </xf>
    <xf numFmtId="164" fontId="1" fillId="8" borderId="1" xfId="1" applyNumberFormat="1" applyFont="1" applyFill="1" applyBorder="1" applyAlignment="1" applyProtection="1">
      <alignment vertical="center"/>
      <protection locked="0"/>
    </xf>
    <xf numFmtId="164" fontId="20" fillId="8" borderId="1" xfId="1" applyNumberFormat="1" applyFont="1" applyFill="1" applyBorder="1" applyAlignment="1" applyProtection="1">
      <alignment horizontal="center" vertical="center"/>
      <protection locked="0"/>
    </xf>
    <xf numFmtId="6" fontId="30" fillId="8" borderId="1" xfId="0" applyNumberFormat="1" applyFont="1" applyFill="1" applyBorder="1" applyAlignment="1" applyProtection="1">
      <alignment horizontal="center" vertical="center"/>
      <protection locked="0"/>
    </xf>
    <xf numFmtId="164" fontId="13" fillId="0" borderId="16" xfId="1" applyNumberFormat="1" applyFont="1" applyFill="1" applyBorder="1" applyAlignment="1" applyProtection="1">
      <alignment vertical="center"/>
      <protection locked="0"/>
    </xf>
    <xf numFmtId="164" fontId="30" fillId="8" borderId="1" xfId="1" applyNumberFormat="1" applyFont="1" applyFill="1" applyBorder="1" applyAlignment="1" applyProtection="1">
      <alignment horizontal="center" vertical="center"/>
      <protection locked="0"/>
    </xf>
    <xf numFmtId="0" fontId="30" fillId="8" borderId="1" xfId="0" applyFont="1" applyFill="1" applyBorder="1" applyAlignment="1" applyProtection="1">
      <alignment horizontal="center" vertical="center"/>
      <protection locked="0"/>
    </xf>
    <xf numFmtId="0" fontId="33" fillId="8" borderId="1" xfId="0" applyFont="1" applyFill="1" applyBorder="1" applyAlignment="1" applyProtection="1">
      <alignment horizontal="center" vertical="center" wrapText="1"/>
      <protection locked="0"/>
    </xf>
    <xf numFmtId="0" fontId="9" fillId="0" borderId="1" xfId="0" applyFont="1" applyFill="1" applyBorder="1" applyAlignment="1">
      <alignment horizontal="center" vertical="center" wrapText="1"/>
    </xf>
    <xf numFmtId="0" fontId="0" fillId="0" borderId="0" xfId="0" applyFont="1" applyBorder="1" applyAlignment="1">
      <alignment horizontal="left" vertical="top" wrapText="1"/>
    </xf>
    <xf numFmtId="0" fontId="9" fillId="0" borderId="0" xfId="0" applyFont="1" applyFill="1" applyBorder="1" applyAlignment="1">
      <alignment horizontal="center" vertical="center" wrapText="1"/>
    </xf>
    <xf numFmtId="0" fontId="0" fillId="0" borderId="0" xfId="0" applyBorder="1" applyAlignment="1" applyProtection="1">
      <alignment horizontal="left" vertical="top" wrapText="1"/>
    </xf>
    <xf numFmtId="164" fontId="20" fillId="8" borderId="15" xfId="1" applyNumberFormat="1" applyFont="1" applyFill="1" applyBorder="1" applyAlignment="1" applyProtection="1">
      <alignment horizontal="center" vertical="center"/>
      <protection locked="0"/>
    </xf>
    <xf numFmtId="0" fontId="0" fillId="0" borderId="0" xfId="0" applyAlignment="1" applyProtection="1">
      <alignment horizontal="left" vertical="top" wrapText="1"/>
    </xf>
    <xf numFmtId="0" fontId="5" fillId="3" borderId="2" xfId="0" applyFont="1" applyFill="1" applyBorder="1" applyAlignment="1" applyProtection="1">
      <alignment horizontal="left"/>
      <protection locked="0"/>
    </xf>
    <xf numFmtId="0" fontId="5" fillId="3" borderId="3" xfId="0" applyFont="1" applyFill="1" applyBorder="1" applyAlignment="1" applyProtection="1">
      <alignment horizontal="left"/>
      <protection locked="0"/>
    </xf>
    <xf numFmtId="0" fontId="5" fillId="3" borderId="4" xfId="0" applyFont="1" applyFill="1" applyBorder="1" applyAlignment="1" applyProtection="1">
      <alignment horizontal="left"/>
      <protection locked="0"/>
    </xf>
    <xf numFmtId="0" fontId="2" fillId="2" borderId="0" xfId="0" applyFont="1" applyFill="1" applyBorder="1" applyAlignment="1">
      <alignment horizontal="center" vertical="center" wrapText="1"/>
    </xf>
    <xf numFmtId="0" fontId="2" fillId="2" borderId="0" xfId="0" applyFont="1" applyFill="1" applyBorder="1" applyAlignment="1">
      <alignment horizontal="center" vertical="center"/>
    </xf>
    <xf numFmtId="0" fontId="21" fillId="2" borderId="0" xfId="0" applyFont="1" applyFill="1" applyBorder="1" applyAlignment="1">
      <alignment horizontal="left" vertical="center"/>
    </xf>
    <xf numFmtId="0" fontId="4" fillId="0" borderId="2" xfId="0" applyFont="1" applyFill="1" applyBorder="1" applyAlignment="1">
      <alignment horizontal="left"/>
    </xf>
    <xf numFmtId="0" fontId="4" fillId="0" borderId="3" xfId="0" applyFont="1" applyFill="1" applyBorder="1" applyAlignment="1">
      <alignment horizontal="left"/>
    </xf>
    <xf numFmtId="0" fontId="4" fillId="0" borderId="4" xfId="0" applyFont="1" applyFill="1" applyBorder="1" applyAlignment="1">
      <alignment horizontal="left"/>
    </xf>
    <xf numFmtId="0" fontId="25" fillId="5" borderId="0" xfId="0" applyFont="1" applyFill="1" applyBorder="1" applyAlignment="1">
      <alignment vertical="center" wrapText="1" readingOrder="1"/>
    </xf>
    <xf numFmtId="0" fontId="0" fillId="5" borderId="0" xfId="0" applyFont="1" applyFill="1" applyBorder="1" applyAlignment="1">
      <alignment vertical="center"/>
    </xf>
    <xf numFmtId="0" fontId="20" fillId="6" borderId="13" xfId="0" applyFont="1" applyFill="1" applyBorder="1" applyAlignment="1" applyProtection="1">
      <alignment horizontal="center" vertical="center"/>
      <protection locked="0"/>
    </xf>
    <xf numFmtId="0" fontId="20" fillId="6" borderId="15" xfId="0" applyFont="1" applyFill="1" applyBorder="1" applyAlignment="1" applyProtection="1">
      <alignment horizontal="center" vertical="center"/>
      <protection locked="0"/>
    </xf>
    <xf numFmtId="0" fontId="20" fillId="6" borderId="9" xfId="0" applyFont="1" applyFill="1" applyBorder="1" applyAlignment="1" applyProtection="1">
      <alignment horizontal="center" vertical="center"/>
      <protection locked="0"/>
    </xf>
    <xf numFmtId="0" fontId="20" fillId="6" borderId="12" xfId="0" applyFont="1" applyFill="1" applyBorder="1" applyAlignment="1" applyProtection="1">
      <alignment horizontal="center" vertical="center"/>
      <protection locked="0"/>
    </xf>
    <xf numFmtId="0" fontId="2" fillId="2" borderId="0"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22" fillId="0" borderId="0" xfId="0" applyFont="1" applyAlignment="1">
      <alignment horizontal="left" vertical="top" wrapText="1"/>
    </xf>
    <xf numFmtId="0" fontId="0" fillId="0" borderId="7" xfId="0" applyFont="1" applyBorder="1" applyAlignment="1">
      <alignment horizontal="left" vertical="top" wrapText="1"/>
    </xf>
    <xf numFmtId="0" fontId="0" fillId="0" borderId="8" xfId="0" applyFont="1" applyBorder="1" applyAlignment="1">
      <alignment horizontal="left" vertical="top" wrapText="1"/>
    </xf>
    <xf numFmtId="0" fontId="0" fillId="0" borderId="9" xfId="0" applyFont="1" applyBorder="1" applyAlignment="1">
      <alignment horizontal="left" vertical="top" wrapText="1"/>
    </xf>
    <xf numFmtId="0" fontId="0" fillId="0" borderId="5" xfId="0" applyFont="1" applyBorder="1" applyAlignment="1">
      <alignment horizontal="left" vertical="top" wrapText="1"/>
    </xf>
    <xf numFmtId="0" fontId="0" fillId="0" borderId="0" xfId="0" applyFont="1" applyBorder="1" applyAlignment="1">
      <alignment horizontal="left" vertical="top" wrapText="1"/>
    </xf>
    <xf numFmtId="0" fontId="0" fillId="0" borderId="6" xfId="0" applyFont="1" applyBorder="1" applyAlignment="1">
      <alignment horizontal="left" vertical="top" wrapText="1"/>
    </xf>
    <xf numFmtId="0" fontId="0" fillId="0" borderId="10" xfId="0" applyFont="1" applyBorder="1" applyAlignment="1">
      <alignment horizontal="left" vertical="top" wrapText="1"/>
    </xf>
    <xf numFmtId="0" fontId="0" fillId="0" borderId="11" xfId="0" applyFont="1" applyBorder="1" applyAlignment="1">
      <alignment horizontal="left" vertical="top" wrapText="1"/>
    </xf>
    <xf numFmtId="0" fontId="0" fillId="0" borderId="12" xfId="0" applyFont="1" applyBorder="1" applyAlignment="1">
      <alignment horizontal="left" vertical="top" wrapText="1"/>
    </xf>
    <xf numFmtId="0" fontId="0" fillId="0" borderId="1" xfId="0" applyBorder="1" applyAlignment="1">
      <alignment horizontal="left" vertical="top" wrapText="1"/>
    </xf>
    <xf numFmtId="0" fontId="0" fillId="0" borderId="1" xfId="0" applyFill="1" applyBorder="1" applyAlignment="1">
      <alignment horizontal="left" vertical="top" wrapText="1"/>
    </xf>
    <xf numFmtId="0" fontId="15" fillId="0" borderId="1" xfId="0" applyFont="1" applyBorder="1" applyAlignment="1">
      <alignment horizontal="left" vertical="top" wrapText="1"/>
    </xf>
    <xf numFmtId="0" fontId="9" fillId="0" borderId="0" xfId="0" applyFont="1" applyFill="1" applyBorder="1" applyAlignment="1">
      <alignment horizontal="center" vertical="center" wrapText="1"/>
    </xf>
    <xf numFmtId="0" fontId="0" fillId="0" borderId="0" xfId="0" applyBorder="1" applyAlignment="1" applyProtection="1">
      <alignment horizontal="left" vertical="top" wrapText="1"/>
    </xf>
    <xf numFmtId="0" fontId="2" fillId="2" borderId="0" xfId="0" applyFont="1" applyFill="1" applyBorder="1" applyAlignment="1" applyProtection="1">
      <alignment horizontal="left" vertical="center" wrapText="1"/>
    </xf>
    <xf numFmtId="0" fontId="29" fillId="0" borderId="0" xfId="0" applyFont="1" applyBorder="1" applyAlignment="1" applyProtection="1">
      <alignment horizontal="left" wrapText="1"/>
    </xf>
    <xf numFmtId="0" fontId="0" fillId="0" borderId="0" xfId="0" applyFill="1" applyBorder="1" applyAlignment="1" applyProtection="1">
      <alignment horizontal="left" vertical="top" wrapText="1"/>
    </xf>
    <xf numFmtId="164" fontId="20" fillId="8" borderId="13" xfId="1" applyNumberFormat="1" applyFont="1" applyFill="1" applyBorder="1" applyAlignment="1" applyProtection="1">
      <alignment horizontal="center" vertical="center"/>
      <protection locked="0"/>
    </xf>
    <xf numFmtId="164" fontId="20" fillId="8" borderId="15" xfId="1" applyNumberFormat="1" applyFont="1" applyFill="1" applyBorder="1" applyAlignment="1" applyProtection="1">
      <alignment horizontal="center" vertical="center"/>
      <protection locked="0"/>
    </xf>
    <xf numFmtId="0" fontId="20" fillId="7" borderId="0" xfId="0" applyFont="1" applyFill="1" applyAlignment="1" applyProtection="1">
      <alignment horizontal="left" wrapText="1"/>
    </xf>
    <xf numFmtId="0" fontId="0" fillId="0" borderId="0" xfId="0" applyFill="1" applyBorder="1" applyAlignment="1" applyProtection="1">
      <alignment horizontal="left" wrapText="1"/>
    </xf>
    <xf numFmtId="0" fontId="0" fillId="0" borderId="0" xfId="0" applyFill="1" applyAlignment="1" applyProtection="1">
      <alignment horizontal="left" wrapText="1"/>
    </xf>
    <xf numFmtId="0" fontId="22" fillId="5" borderId="0" xfId="0" applyFont="1" applyFill="1" applyAlignment="1" applyProtection="1">
      <alignment horizontal="left" vertical="top" wrapText="1"/>
    </xf>
    <xf numFmtId="0" fontId="0" fillId="0" borderId="2"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3" fillId="0" borderId="2" xfId="0" applyFont="1" applyBorder="1" applyAlignment="1" applyProtection="1">
      <alignment horizontal="left" vertical="top" wrapText="1"/>
    </xf>
    <xf numFmtId="0" fontId="13" fillId="0" borderId="3" xfId="0" applyFont="1" applyBorder="1" applyAlignment="1" applyProtection="1">
      <alignment horizontal="left" vertical="top" wrapText="1"/>
    </xf>
    <xf numFmtId="0" fontId="13" fillId="0" borderId="4" xfId="0" applyFont="1" applyBorder="1" applyAlignment="1" applyProtection="1">
      <alignment horizontal="left" vertical="top" wrapText="1"/>
    </xf>
    <xf numFmtId="0" fontId="34" fillId="0" borderId="2" xfId="0" applyFont="1" applyBorder="1" applyAlignment="1" applyProtection="1">
      <alignment horizontal="left" vertical="top" wrapText="1"/>
    </xf>
    <xf numFmtId="0" fontId="34" fillId="0" borderId="3" xfId="0" applyFont="1" applyBorder="1" applyAlignment="1" applyProtection="1">
      <alignment horizontal="left" vertical="top" wrapText="1"/>
    </xf>
    <xf numFmtId="0" fontId="34" fillId="0" borderId="4" xfId="0" applyFont="1" applyBorder="1" applyAlignment="1" applyProtection="1">
      <alignment horizontal="left" vertical="top" wrapText="1"/>
    </xf>
    <xf numFmtId="0" fontId="32" fillId="0" borderId="0" xfId="0" applyFont="1" applyAlignment="1" applyProtection="1">
      <alignment horizontal="left" wrapText="1"/>
    </xf>
    <xf numFmtId="0" fontId="15" fillId="0" borderId="0" xfId="0" applyFont="1" applyBorder="1" applyAlignment="1" applyProtection="1">
      <alignment horizontal="left" vertical="top" wrapText="1"/>
    </xf>
    <xf numFmtId="0" fontId="0" fillId="0" borderId="2" xfId="0" applyBorder="1" applyAlignment="1" applyProtection="1">
      <alignment horizontal="right"/>
    </xf>
    <xf numFmtId="0" fontId="0" fillId="0" borderId="4" xfId="0" applyBorder="1" applyAlignment="1" applyProtection="1">
      <alignment horizontal="right"/>
    </xf>
    <xf numFmtId="0" fontId="0" fillId="0" borderId="0" xfId="0" applyAlignment="1" applyProtection="1">
      <alignment horizontal="left" vertical="top" wrapText="1"/>
    </xf>
  </cellXfs>
  <cellStyles count="2">
    <cellStyle name="Normal" xfId="0" builtinId="0"/>
    <cellStyle name="Valuta" xfId="1" builtinId="4"/>
  </cellStyles>
  <dxfs count="0"/>
  <tableStyles count="0" defaultTableStyle="TableStyleMedium2" defaultPivotStyle="PivotStyleLight16"/>
  <colors>
    <mruColors>
      <color rgb="FFFFFF99"/>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zoomScaleNormal="100" workbookViewId="0">
      <selection activeCell="E8" sqref="E8:M8"/>
    </sheetView>
  </sheetViews>
  <sheetFormatPr defaultRowHeight="15" x14ac:dyDescent="0.25"/>
  <cols>
    <col min="4" max="4" width="10" customWidth="1"/>
    <col min="9" max="9" width="9.7109375" customWidth="1"/>
  </cols>
  <sheetData>
    <row r="1" spans="1:13" ht="79.5" customHeight="1" x14ac:dyDescent="0.25">
      <c r="A1" s="218" t="s">
        <v>0</v>
      </c>
      <c r="B1" s="219"/>
      <c r="C1" s="219"/>
      <c r="D1" s="219"/>
      <c r="E1" s="219"/>
      <c r="F1" s="219"/>
      <c r="G1" s="219"/>
      <c r="H1" s="219"/>
      <c r="I1" s="219"/>
      <c r="J1" s="219"/>
      <c r="K1" s="219"/>
      <c r="L1" s="219"/>
      <c r="M1" s="219"/>
    </row>
    <row r="4" spans="1:13" ht="23.25" x14ac:dyDescent="0.25">
      <c r="A4" s="220" t="s">
        <v>1</v>
      </c>
      <c r="B4" s="220"/>
      <c r="C4" s="220"/>
      <c r="D4" s="220"/>
      <c r="E4" s="220"/>
      <c r="F4" s="220"/>
      <c r="G4" s="220"/>
      <c r="H4" s="220"/>
      <c r="I4" s="220"/>
      <c r="J4" s="220"/>
      <c r="K4" s="220"/>
      <c r="L4" s="220"/>
      <c r="M4" s="220"/>
    </row>
    <row r="5" spans="1:13" x14ac:dyDescent="0.25">
      <c r="A5" s="1"/>
      <c r="B5" s="1"/>
      <c r="C5" s="1"/>
      <c r="D5" s="1"/>
      <c r="E5" s="1"/>
      <c r="F5" s="1"/>
      <c r="G5" s="1"/>
      <c r="H5" s="1"/>
      <c r="I5" s="1"/>
    </row>
    <row r="6" spans="1:13" ht="18.75" x14ac:dyDescent="0.3">
      <c r="A6" s="221" t="s">
        <v>2</v>
      </c>
      <c r="B6" s="222"/>
      <c r="C6" s="222"/>
      <c r="D6" s="223"/>
      <c r="E6" s="215" t="s">
        <v>261</v>
      </c>
      <c r="F6" s="216"/>
      <c r="G6" s="216"/>
      <c r="H6" s="216"/>
      <c r="I6" s="216"/>
      <c r="J6" s="216"/>
      <c r="K6" s="216"/>
      <c r="L6" s="216"/>
      <c r="M6" s="217"/>
    </row>
    <row r="7" spans="1:13" x14ac:dyDescent="0.25">
      <c r="A7" s="1"/>
      <c r="B7" s="1"/>
      <c r="C7" s="1"/>
      <c r="D7" s="1"/>
      <c r="E7" s="1"/>
      <c r="F7" s="1"/>
      <c r="G7" s="1"/>
      <c r="H7" s="1"/>
      <c r="I7" s="1"/>
    </row>
    <row r="8" spans="1:13" ht="18.75" x14ac:dyDescent="0.3">
      <c r="A8" s="221" t="s">
        <v>3</v>
      </c>
      <c r="B8" s="222"/>
      <c r="C8" s="222"/>
      <c r="D8" s="223"/>
      <c r="E8" s="215" t="s">
        <v>262</v>
      </c>
      <c r="F8" s="216"/>
      <c r="G8" s="216"/>
      <c r="H8" s="216"/>
      <c r="I8" s="216"/>
      <c r="J8" s="216"/>
      <c r="K8" s="216"/>
      <c r="L8" s="216"/>
      <c r="M8" s="217"/>
    </row>
    <row r="9" spans="1:13" x14ac:dyDescent="0.25">
      <c r="A9" s="1"/>
      <c r="B9" s="1"/>
      <c r="C9" s="1"/>
      <c r="D9" s="1"/>
      <c r="E9" s="1"/>
      <c r="F9" s="1"/>
      <c r="G9" s="1"/>
      <c r="H9" s="1"/>
      <c r="I9" s="1"/>
    </row>
    <row r="10" spans="1:13" ht="18.75" x14ac:dyDescent="0.3">
      <c r="A10" s="221" t="s">
        <v>4</v>
      </c>
      <c r="B10" s="222"/>
      <c r="C10" s="222"/>
      <c r="D10" s="223"/>
      <c r="E10" s="215" t="s">
        <v>263</v>
      </c>
      <c r="F10" s="216"/>
      <c r="G10" s="216"/>
      <c r="H10" s="216"/>
      <c r="I10" s="216"/>
      <c r="J10" s="216"/>
      <c r="K10" s="216"/>
      <c r="L10" s="216"/>
      <c r="M10" s="217"/>
    </row>
    <row r="11" spans="1:13" x14ac:dyDescent="0.25">
      <c r="A11" s="1"/>
      <c r="B11" s="1"/>
      <c r="C11" s="1"/>
      <c r="D11" s="1"/>
      <c r="E11" s="1"/>
      <c r="F11" s="1"/>
      <c r="G11" s="1"/>
      <c r="H11" s="1"/>
      <c r="I11" s="1"/>
    </row>
    <row r="14" spans="1:13" ht="21" x14ac:dyDescent="0.35">
      <c r="A14" s="68" t="s">
        <v>5</v>
      </c>
      <c r="B14" s="33"/>
      <c r="C14" s="33"/>
      <c r="D14" s="66"/>
      <c r="E14" s="66"/>
      <c r="F14" s="66"/>
      <c r="G14" s="66"/>
      <c r="H14" s="66"/>
      <c r="I14" s="66"/>
      <c r="J14" s="67"/>
      <c r="K14" s="67"/>
      <c r="L14" s="67"/>
      <c r="M14" s="62"/>
    </row>
    <row r="15" spans="1:13" x14ac:dyDescent="0.25">
      <c r="A15" s="62"/>
      <c r="B15" s="62"/>
      <c r="C15" s="62"/>
      <c r="D15" s="62"/>
      <c r="E15" s="62"/>
      <c r="F15" s="62"/>
      <c r="G15" s="62"/>
      <c r="H15" s="62"/>
      <c r="I15" s="62"/>
      <c r="J15" s="62"/>
      <c r="K15" s="62"/>
      <c r="L15" s="62"/>
      <c r="M15" s="62"/>
    </row>
    <row r="16" spans="1:13" x14ac:dyDescent="0.25">
      <c r="L16" s="62"/>
      <c r="M16" s="62"/>
    </row>
    <row r="17" spans="1:13" x14ac:dyDescent="0.25">
      <c r="A17" s="62"/>
      <c r="B17" s="62"/>
      <c r="C17" s="62"/>
      <c r="D17" s="62"/>
      <c r="E17" s="62"/>
      <c r="F17" s="62"/>
      <c r="G17" s="62"/>
      <c r="H17" s="62"/>
      <c r="I17" s="62"/>
      <c r="J17" s="62"/>
      <c r="K17" s="62"/>
      <c r="L17" s="62"/>
      <c r="M17" s="62"/>
    </row>
    <row r="18" spans="1:13" x14ac:dyDescent="0.25">
      <c r="A18" s="62"/>
      <c r="B18" s="62"/>
      <c r="C18" s="62"/>
      <c r="D18" s="62"/>
      <c r="E18" s="62"/>
      <c r="F18" s="62"/>
      <c r="G18" s="62"/>
      <c r="H18" s="62"/>
      <c r="I18" s="62"/>
      <c r="J18" s="62"/>
      <c r="K18" s="62"/>
      <c r="L18" s="62"/>
      <c r="M18" s="62"/>
    </row>
  </sheetData>
  <sheetProtection algorithmName="SHA-512" hashValue="Rvf3QdbfZ+kCMNUQjVqV2O7R6LQTZV3tExqN0jPkPkY/MllM4cCnRnRhxjDlwLJRty4qVaY1Mym201pO7mKXSg==" saltValue="jiWsVHMJdGwDyxjxBMpypQ==" spinCount="100000" sheet="1" objects="1" scenarios="1"/>
  <mergeCells count="8">
    <mergeCell ref="E6:M6"/>
    <mergeCell ref="E8:M8"/>
    <mergeCell ref="E10:M10"/>
    <mergeCell ref="A1:M1"/>
    <mergeCell ref="A4:M4"/>
    <mergeCell ref="A6:D6"/>
    <mergeCell ref="A8:D8"/>
    <mergeCell ref="A10:D1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1"/>
  <sheetViews>
    <sheetView zoomScaleNormal="100" workbookViewId="0">
      <pane ySplit="10" topLeftCell="A11" activePane="bottomLeft" state="frozen"/>
      <selection pane="bottomLeft" activeCell="B35" sqref="B35"/>
    </sheetView>
  </sheetViews>
  <sheetFormatPr defaultRowHeight="15" x14ac:dyDescent="0.25"/>
  <cols>
    <col min="2" max="2" width="83" customWidth="1"/>
    <col min="5" max="5" width="11.140625" customWidth="1"/>
    <col min="6" max="6" width="11.28515625" customWidth="1"/>
  </cols>
  <sheetData>
    <row r="1" spans="1:5" ht="51" customHeight="1" x14ac:dyDescent="0.25">
      <c r="A1" s="230" t="s">
        <v>0</v>
      </c>
      <c r="B1" s="230"/>
      <c r="C1" s="230"/>
      <c r="D1" s="230"/>
      <c r="E1" s="230"/>
    </row>
    <row r="2" spans="1:5" x14ac:dyDescent="0.25">
      <c r="C2" s="2"/>
      <c r="D2" s="3" t="s">
        <v>6</v>
      </c>
      <c r="E2" s="4"/>
    </row>
    <row r="3" spans="1:5" ht="21" x14ac:dyDescent="0.35">
      <c r="A3" s="5"/>
      <c r="B3" s="13" t="s">
        <v>7</v>
      </c>
      <c r="C3" s="211"/>
      <c r="D3" s="211"/>
      <c r="E3" s="7"/>
    </row>
    <row r="4" spans="1:5" ht="15.75" x14ac:dyDescent="0.25">
      <c r="A4" s="5"/>
      <c r="B4" s="12" t="s">
        <v>8</v>
      </c>
      <c r="C4" s="211"/>
      <c r="D4" s="211"/>
      <c r="E4" s="7"/>
    </row>
    <row r="5" spans="1:5" ht="15.75" x14ac:dyDescent="0.25">
      <c r="A5" s="5"/>
      <c r="B5" s="12" t="s">
        <v>9</v>
      </c>
      <c r="C5" s="211"/>
      <c r="D5" s="211"/>
      <c r="E5" s="7"/>
    </row>
    <row r="6" spans="1:5" ht="18.75" x14ac:dyDescent="0.25">
      <c r="A6" s="5"/>
      <c r="B6" s="6"/>
      <c r="C6" s="211"/>
      <c r="D6" s="211"/>
      <c r="E6" s="7"/>
    </row>
    <row r="7" spans="1:5" x14ac:dyDescent="0.25">
      <c r="A7" s="8"/>
      <c r="B7" s="9"/>
      <c r="C7" s="231" t="s">
        <v>10</v>
      </c>
      <c r="D7" s="231"/>
      <c r="E7" s="10"/>
    </row>
    <row r="8" spans="1:5" ht="6" customHeight="1" x14ac:dyDescent="0.25">
      <c r="A8" s="8"/>
      <c r="B8" s="9"/>
      <c r="C8" s="211"/>
      <c r="D8" s="211"/>
      <c r="E8" s="10"/>
    </row>
    <row r="9" spans="1:5" x14ac:dyDescent="0.25">
      <c r="A9" s="8"/>
      <c r="B9" s="9"/>
      <c r="C9" s="209" t="s">
        <v>11</v>
      </c>
      <c r="D9" s="209" t="s">
        <v>6</v>
      </c>
      <c r="E9" s="10"/>
    </row>
    <row r="10" spans="1:5" ht="9.75" customHeight="1" x14ac:dyDescent="0.25">
      <c r="A10" s="8"/>
      <c r="B10" s="9"/>
      <c r="C10" s="211"/>
      <c r="D10" s="211"/>
      <c r="E10" s="10"/>
    </row>
    <row r="11" spans="1:5" x14ac:dyDescent="0.25">
      <c r="A11" s="53" t="s">
        <v>12</v>
      </c>
      <c r="B11" s="224" t="s">
        <v>13</v>
      </c>
      <c r="C11" s="225"/>
      <c r="D11" s="225"/>
      <c r="E11" s="225"/>
    </row>
    <row r="12" spans="1:5" ht="30" x14ac:dyDescent="0.25">
      <c r="A12" s="21" t="s">
        <v>14</v>
      </c>
      <c r="B12" s="18" t="s">
        <v>15</v>
      </c>
      <c r="C12" s="72" t="s">
        <v>16</v>
      </c>
      <c r="D12" s="72"/>
      <c r="E12" s="54"/>
    </row>
    <row r="13" spans="1:5" s="15" customFormat="1" ht="30" customHeight="1" x14ac:dyDescent="0.25">
      <c r="A13" s="21" t="s">
        <v>17</v>
      </c>
      <c r="B13" s="36" t="s">
        <v>18</v>
      </c>
      <c r="C13" s="72" t="s">
        <v>16</v>
      </c>
      <c r="D13" s="72"/>
      <c r="E13"/>
    </row>
    <row r="14" spans="1:5" ht="30" x14ac:dyDescent="0.25">
      <c r="A14" s="34" t="s">
        <v>19</v>
      </c>
      <c r="B14" s="37" t="s">
        <v>20</v>
      </c>
      <c r="C14" s="72" t="s">
        <v>16</v>
      </c>
      <c r="D14" s="72"/>
    </row>
    <row r="15" spans="1:5" ht="45" x14ac:dyDescent="0.25">
      <c r="A15" s="21" t="s">
        <v>21</v>
      </c>
      <c r="B15" s="36" t="s">
        <v>22</v>
      </c>
      <c r="C15" s="72" t="s">
        <v>16</v>
      </c>
      <c r="D15" s="72"/>
    </row>
    <row r="16" spans="1:5" ht="45" x14ac:dyDescent="0.25">
      <c r="A16" s="21" t="s">
        <v>23</v>
      </c>
      <c r="B16" s="37" t="s">
        <v>24</v>
      </c>
      <c r="C16" s="72" t="s">
        <v>16</v>
      </c>
      <c r="D16" s="72"/>
    </row>
    <row r="17" spans="1:5" ht="15.75" x14ac:dyDescent="0.25">
      <c r="A17" s="34" t="s">
        <v>25</v>
      </c>
      <c r="B17" s="37" t="s">
        <v>26</v>
      </c>
      <c r="C17" s="72" t="s">
        <v>16</v>
      </c>
      <c r="D17" s="72"/>
    </row>
    <row r="18" spans="1:5" ht="30" x14ac:dyDescent="0.25">
      <c r="A18" s="21" t="s">
        <v>27</v>
      </c>
      <c r="B18" s="35" t="s">
        <v>28</v>
      </c>
      <c r="C18" s="72" t="s">
        <v>16</v>
      </c>
      <c r="D18" s="72"/>
    </row>
    <row r="19" spans="1:5" x14ac:dyDescent="0.25">
      <c r="A19" s="16"/>
      <c r="B19" s="14"/>
      <c r="C19" s="45"/>
      <c r="D19" s="45"/>
    </row>
    <row r="20" spans="1:5" x14ac:dyDescent="0.25">
      <c r="A20" s="53">
        <v>2</v>
      </c>
      <c r="B20" s="224" t="s">
        <v>29</v>
      </c>
      <c r="C20" s="225"/>
      <c r="D20" s="225"/>
      <c r="E20" s="225"/>
    </row>
    <row r="21" spans="1:5" ht="45.75" customHeight="1" x14ac:dyDescent="0.25">
      <c r="A21" s="16"/>
      <c r="B21" s="52" t="s">
        <v>30</v>
      </c>
      <c r="C21" s="45"/>
      <c r="D21" s="45"/>
    </row>
    <row r="22" spans="1:5" ht="15.75" customHeight="1" x14ac:dyDescent="0.25">
      <c r="A22" s="38" t="s">
        <v>31</v>
      </c>
      <c r="B22" s="39" t="s">
        <v>32</v>
      </c>
      <c r="C22" s="226" t="s">
        <v>16</v>
      </c>
      <c r="D22" s="226"/>
    </row>
    <row r="23" spans="1:5" ht="45" x14ac:dyDescent="0.25">
      <c r="A23" s="40"/>
      <c r="B23" s="41" t="s">
        <v>33</v>
      </c>
      <c r="C23" s="227"/>
      <c r="D23" s="227"/>
    </row>
    <row r="24" spans="1:5" ht="15.75" customHeight="1" x14ac:dyDescent="0.25">
      <c r="A24" s="38" t="s">
        <v>34</v>
      </c>
      <c r="B24" s="42" t="s">
        <v>35</v>
      </c>
      <c r="C24" s="226" t="s">
        <v>16</v>
      </c>
      <c r="D24" s="226"/>
    </row>
    <row r="25" spans="1:5" ht="75" x14ac:dyDescent="0.25">
      <c r="A25" s="40"/>
      <c r="B25" s="43" t="s">
        <v>36</v>
      </c>
      <c r="C25" s="227"/>
      <c r="D25" s="227"/>
    </row>
    <row r="26" spans="1:5" ht="15.75" customHeight="1" x14ac:dyDescent="0.25">
      <c r="A26" s="38" t="s">
        <v>37</v>
      </c>
      <c r="B26" s="42" t="s">
        <v>38</v>
      </c>
      <c r="C26" s="226" t="s">
        <v>16</v>
      </c>
      <c r="D26" s="226"/>
    </row>
    <row r="27" spans="1:5" ht="120" x14ac:dyDescent="0.25">
      <c r="A27" s="40"/>
      <c r="B27" s="43" t="s">
        <v>39</v>
      </c>
      <c r="C27" s="227"/>
      <c r="D27" s="227"/>
    </row>
    <row r="28" spans="1:5" ht="15.75" customHeight="1" x14ac:dyDescent="0.25">
      <c r="A28" s="38" t="s">
        <v>40</v>
      </c>
      <c r="B28" s="42" t="s">
        <v>41</v>
      </c>
      <c r="C28" s="226" t="s">
        <v>16</v>
      </c>
      <c r="D28" s="226"/>
    </row>
    <row r="29" spans="1:5" ht="45" x14ac:dyDescent="0.25">
      <c r="A29" s="40"/>
      <c r="B29" s="43" t="s">
        <v>42</v>
      </c>
      <c r="C29" s="227"/>
      <c r="D29" s="227"/>
    </row>
    <row r="30" spans="1:5" ht="15.75" customHeight="1" x14ac:dyDescent="0.25">
      <c r="A30" s="38" t="s">
        <v>43</v>
      </c>
      <c r="B30" s="42" t="s">
        <v>44</v>
      </c>
      <c r="C30" s="226" t="s">
        <v>16</v>
      </c>
      <c r="D30" s="226"/>
    </row>
    <row r="31" spans="1:5" ht="30" x14ac:dyDescent="0.25">
      <c r="A31" s="40"/>
      <c r="B31" s="43" t="s">
        <v>45</v>
      </c>
      <c r="C31" s="227"/>
      <c r="D31" s="227"/>
    </row>
    <row r="32" spans="1:5" ht="15.75" customHeight="1" x14ac:dyDescent="0.25">
      <c r="A32" s="38" t="s">
        <v>46</v>
      </c>
      <c r="B32" s="42" t="s">
        <v>47</v>
      </c>
      <c r="C32" s="226" t="s">
        <v>16</v>
      </c>
      <c r="D32" s="226"/>
    </row>
    <row r="33" spans="1:5" ht="45" x14ac:dyDescent="0.25">
      <c r="A33" s="40"/>
      <c r="B33" s="43" t="s">
        <v>48</v>
      </c>
      <c r="C33" s="227"/>
      <c r="D33" s="227"/>
    </row>
    <row r="34" spans="1:5" ht="15" customHeight="1" x14ac:dyDescent="0.25">
      <c r="A34" s="38" t="s">
        <v>49</v>
      </c>
      <c r="B34" s="42" t="s">
        <v>50</v>
      </c>
      <c r="C34" s="226" t="s">
        <v>16</v>
      </c>
      <c r="D34" s="226"/>
    </row>
    <row r="35" spans="1:5" ht="75" x14ac:dyDescent="0.25">
      <c r="A35" s="40"/>
      <c r="B35" s="44" t="s">
        <v>51</v>
      </c>
      <c r="C35" s="227"/>
      <c r="D35" s="227"/>
    </row>
    <row r="36" spans="1:5" x14ac:dyDescent="0.25">
      <c r="A36" s="16"/>
      <c r="B36" s="31"/>
      <c r="C36" s="45"/>
      <c r="D36" s="45"/>
    </row>
    <row r="37" spans="1:5" x14ac:dyDescent="0.25">
      <c r="A37" s="53">
        <v>3</v>
      </c>
      <c r="B37" s="224" t="s">
        <v>52</v>
      </c>
      <c r="C37" s="225"/>
      <c r="D37" s="225"/>
      <c r="E37" s="225"/>
    </row>
    <row r="38" spans="1:5" ht="30" x14ac:dyDescent="0.25">
      <c r="A38" s="22" t="s">
        <v>53</v>
      </c>
      <c r="B38" s="32" t="s">
        <v>54</v>
      </c>
      <c r="C38" s="72" t="s">
        <v>16</v>
      </c>
      <c r="D38" s="72"/>
    </row>
    <row r="39" spans="1:5" ht="30" x14ac:dyDescent="0.25">
      <c r="A39" s="22" t="s">
        <v>55</v>
      </c>
      <c r="B39" s="37" t="s">
        <v>56</v>
      </c>
      <c r="C39" s="72" t="s">
        <v>16</v>
      </c>
      <c r="D39" s="72"/>
    </row>
    <row r="40" spans="1:5" ht="30" x14ac:dyDescent="0.25">
      <c r="A40" s="22" t="s">
        <v>57</v>
      </c>
      <c r="B40" s="37" t="s">
        <v>58</v>
      </c>
      <c r="C40" s="72" t="s">
        <v>16</v>
      </c>
      <c r="D40" s="72"/>
    </row>
    <row r="41" spans="1:5" s="15" customFormat="1" x14ac:dyDescent="0.25">
      <c r="A41" s="34" t="s">
        <v>59</v>
      </c>
      <c r="B41" s="39" t="s">
        <v>60</v>
      </c>
      <c r="C41" s="228" t="s">
        <v>16</v>
      </c>
      <c r="D41" s="226"/>
    </row>
    <row r="42" spans="1:5" x14ac:dyDescent="0.25">
      <c r="A42" s="26"/>
      <c r="B42" s="49" t="s">
        <v>61</v>
      </c>
      <c r="C42" s="229"/>
      <c r="D42" s="227"/>
    </row>
    <row r="43" spans="1:5" x14ac:dyDescent="0.25">
      <c r="A43" s="34" t="s">
        <v>62</v>
      </c>
      <c r="B43" s="39" t="s">
        <v>63</v>
      </c>
      <c r="C43" s="228" t="s">
        <v>16</v>
      </c>
      <c r="D43" s="226"/>
    </row>
    <row r="44" spans="1:5" s="15" customFormat="1" ht="60" x14ac:dyDescent="0.25">
      <c r="A44" s="51"/>
      <c r="B44" s="49" t="s">
        <v>64</v>
      </c>
      <c r="C44" s="229"/>
      <c r="D44" s="227"/>
    </row>
    <row r="45" spans="1:5" s="15" customFormat="1" x14ac:dyDescent="0.25">
      <c r="A45" s="34" t="s">
        <v>65</v>
      </c>
      <c r="B45" s="70" t="s">
        <v>66</v>
      </c>
      <c r="C45" s="228" t="s">
        <v>16</v>
      </c>
      <c r="D45" s="226"/>
    </row>
    <row r="46" spans="1:5" ht="30" x14ac:dyDescent="0.25">
      <c r="A46" s="26"/>
      <c r="B46" s="71" t="s">
        <v>67</v>
      </c>
      <c r="C46" s="229"/>
      <c r="D46" s="227"/>
    </row>
    <row r="47" spans="1:5" x14ac:dyDescent="0.25">
      <c r="A47" s="34" t="s">
        <v>68</v>
      </c>
      <c r="B47" s="39" t="s">
        <v>69</v>
      </c>
      <c r="C47" s="228" t="s">
        <v>16</v>
      </c>
      <c r="D47" s="226"/>
    </row>
    <row r="48" spans="1:5" ht="30" x14ac:dyDescent="0.25">
      <c r="A48" s="26"/>
      <c r="B48" s="49" t="s">
        <v>70</v>
      </c>
      <c r="C48" s="229"/>
      <c r="D48" s="227"/>
    </row>
    <row r="49" spans="1:8" x14ac:dyDescent="0.25">
      <c r="A49" s="34" t="s">
        <v>71</v>
      </c>
      <c r="B49" s="39" t="s">
        <v>72</v>
      </c>
      <c r="C49" s="228" t="s">
        <v>16</v>
      </c>
      <c r="D49" s="226"/>
    </row>
    <row r="50" spans="1:8" ht="31.5" customHeight="1" x14ac:dyDescent="0.25">
      <c r="A50" s="26"/>
      <c r="B50" s="50" t="s">
        <v>73</v>
      </c>
      <c r="C50" s="229"/>
      <c r="D50" s="227"/>
    </row>
    <row r="51" spans="1:8" x14ac:dyDescent="0.25">
      <c r="A51" s="16"/>
      <c r="B51" s="17"/>
      <c r="C51" s="45"/>
      <c r="D51" s="45"/>
    </row>
    <row r="52" spans="1:8" x14ac:dyDescent="0.25">
      <c r="A52" s="53">
        <v>4</v>
      </c>
      <c r="B52" s="224" t="s">
        <v>74</v>
      </c>
      <c r="C52" s="225"/>
      <c r="D52" s="225"/>
      <c r="E52" s="225"/>
    </row>
    <row r="53" spans="1:8" ht="30" x14ac:dyDescent="0.25">
      <c r="A53" s="22" t="s">
        <v>75</v>
      </c>
      <c r="B53" s="37" t="s">
        <v>76</v>
      </c>
      <c r="C53" s="72" t="s">
        <v>16</v>
      </c>
      <c r="D53" s="72"/>
    </row>
    <row r="54" spans="1:8" s="15" customFormat="1" ht="30" x14ac:dyDescent="0.25">
      <c r="A54" s="22" t="s">
        <v>77</v>
      </c>
      <c r="B54" s="37" t="s">
        <v>78</v>
      </c>
      <c r="C54" s="72" t="s">
        <v>16</v>
      </c>
      <c r="D54" s="72"/>
      <c r="E54"/>
      <c r="F54"/>
      <c r="G54"/>
      <c r="H54"/>
    </row>
    <row r="55" spans="1:8" x14ac:dyDescent="0.25">
      <c r="A55" s="16"/>
      <c r="B55" s="17"/>
    </row>
    <row r="56" spans="1:8" x14ac:dyDescent="0.25">
      <c r="A56" s="53" t="s">
        <v>79</v>
      </c>
      <c r="B56" s="224" t="s">
        <v>80</v>
      </c>
      <c r="C56" s="225"/>
      <c r="D56" s="225"/>
      <c r="E56" s="225"/>
    </row>
    <row r="57" spans="1:8" ht="30" x14ac:dyDescent="0.25">
      <c r="A57" s="22" t="s">
        <v>81</v>
      </c>
      <c r="B57" s="32" t="s">
        <v>82</v>
      </c>
      <c r="C57" s="72" t="s">
        <v>16</v>
      </c>
      <c r="D57" s="72"/>
    </row>
    <row r="58" spans="1:8" ht="45" x14ac:dyDescent="0.25">
      <c r="A58" s="22" t="s">
        <v>83</v>
      </c>
      <c r="B58" s="32" t="s">
        <v>84</v>
      </c>
      <c r="C58" s="72" t="s">
        <v>16</v>
      </c>
      <c r="D58" s="72"/>
    </row>
    <row r="59" spans="1:8" ht="30" x14ac:dyDescent="0.25">
      <c r="A59" s="22" t="s">
        <v>85</v>
      </c>
      <c r="B59" s="32" t="s">
        <v>86</v>
      </c>
      <c r="C59" s="72" t="s">
        <v>16</v>
      </c>
      <c r="D59" s="72"/>
    </row>
    <row r="60" spans="1:8" ht="15.75" x14ac:dyDescent="0.25">
      <c r="A60" s="22" t="s">
        <v>87</v>
      </c>
      <c r="B60" s="46" t="s">
        <v>88</v>
      </c>
      <c r="C60" s="72" t="s">
        <v>16</v>
      </c>
      <c r="D60" s="72"/>
    </row>
    <row r="61" spans="1:8" ht="30" x14ac:dyDescent="0.25">
      <c r="A61" s="22" t="s">
        <v>89</v>
      </c>
      <c r="B61" s="47" t="s">
        <v>90</v>
      </c>
      <c r="C61" s="72" t="s">
        <v>16</v>
      </c>
      <c r="D61" s="72"/>
    </row>
    <row r="62" spans="1:8" ht="30" x14ac:dyDescent="0.25">
      <c r="A62" s="22" t="s">
        <v>91</v>
      </c>
      <c r="B62" s="47" t="s">
        <v>92</v>
      </c>
      <c r="C62" s="72" t="s">
        <v>16</v>
      </c>
      <c r="D62" s="72"/>
    </row>
    <row r="63" spans="1:8" ht="30" x14ac:dyDescent="0.25">
      <c r="A63" s="22" t="s">
        <v>93</v>
      </c>
      <c r="B63" s="32" t="s">
        <v>94</v>
      </c>
      <c r="C63" s="72" t="s">
        <v>16</v>
      </c>
      <c r="D63" s="72"/>
    </row>
    <row r="64" spans="1:8" ht="45" x14ac:dyDescent="0.25">
      <c r="A64" s="22" t="s">
        <v>95</v>
      </c>
      <c r="B64" s="37" t="s">
        <v>96</v>
      </c>
      <c r="C64" s="72" t="s">
        <v>16</v>
      </c>
      <c r="D64" s="72"/>
    </row>
    <row r="65" spans="1:5" ht="15.75" x14ac:dyDescent="0.25">
      <c r="A65" s="22" t="s">
        <v>97</v>
      </c>
      <c r="B65" s="37" t="s">
        <v>98</v>
      </c>
      <c r="C65" s="72" t="s">
        <v>16</v>
      </c>
      <c r="D65" s="72"/>
    </row>
    <row r="66" spans="1:5" ht="15.75" x14ac:dyDescent="0.25">
      <c r="A66" s="22" t="s">
        <v>99</v>
      </c>
      <c r="B66" s="37" t="s">
        <v>100</v>
      </c>
      <c r="C66" s="72" t="s">
        <v>16</v>
      </c>
      <c r="D66" s="72"/>
    </row>
    <row r="67" spans="1:5" ht="30" x14ac:dyDescent="0.25">
      <c r="A67" s="22" t="s">
        <v>101</v>
      </c>
      <c r="B67" s="37" t="s">
        <v>102</v>
      </c>
      <c r="C67" s="72" t="s">
        <v>16</v>
      </c>
      <c r="D67" s="72"/>
    </row>
    <row r="68" spans="1:5" x14ac:dyDescent="0.25">
      <c r="A68" s="16"/>
    </row>
    <row r="69" spans="1:5" x14ac:dyDescent="0.25">
      <c r="A69" s="53" t="s">
        <v>103</v>
      </c>
      <c r="B69" s="224" t="s">
        <v>104</v>
      </c>
      <c r="C69" s="225"/>
      <c r="D69" s="225"/>
      <c r="E69" s="225"/>
    </row>
    <row r="70" spans="1:5" ht="15.75" x14ac:dyDescent="0.25">
      <c r="A70" s="22" t="s">
        <v>105</v>
      </c>
      <c r="B70" s="37" t="s">
        <v>106</v>
      </c>
      <c r="C70" s="72" t="s">
        <v>16</v>
      </c>
      <c r="D70" s="72"/>
    </row>
    <row r="71" spans="1:5" ht="15.75" x14ac:dyDescent="0.25">
      <c r="A71" s="22" t="s">
        <v>107</v>
      </c>
      <c r="B71" s="37" t="s">
        <v>108</v>
      </c>
      <c r="C71" s="72" t="s">
        <v>16</v>
      </c>
      <c r="D71" s="72"/>
    </row>
    <row r="72" spans="1:5" ht="15.75" x14ac:dyDescent="0.25">
      <c r="A72" s="22" t="s">
        <v>109</v>
      </c>
      <c r="B72" s="37" t="s">
        <v>110</v>
      </c>
      <c r="C72" s="72" t="s">
        <v>16</v>
      </c>
      <c r="D72" s="72"/>
    </row>
    <row r="73" spans="1:5" ht="15.75" x14ac:dyDescent="0.25">
      <c r="A73" s="22" t="s">
        <v>111</v>
      </c>
      <c r="B73" s="48" t="s">
        <v>112</v>
      </c>
      <c r="C73" s="72" t="s">
        <v>16</v>
      </c>
      <c r="D73" s="72"/>
    </row>
    <row r="74" spans="1:5" ht="45" x14ac:dyDescent="0.25">
      <c r="A74" s="22" t="s">
        <v>113</v>
      </c>
      <c r="B74" s="37" t="s">
        <v>114</v>
      </c>
      <c r="C74" s="72" t="s">
        <v>16</v>
      </c>
      <c r="D74" s="72"/>
    </row>
    <row r="76" spans="1:5" x14ac:dyDescent="0.25">
      <c r="A76" s="53" t="s">
        <v>115</v>
      </c>
      <c r="B76" s="224" t="s">
        <v>116</v>
      </c>
      <c r="C76" s="225"/>
      <c r="D76" s="225"/>
      <c r="E76" s="225"/>
    </row>
    <row r="77" spans="1:5" ht="45" x14ac:dyDescent="0.25">
      <c r="A77" s="22" t="s">
        <v>117</v>
      </c>
      <c r="B77" s="37" t="s">
        <v>118</v>
      </c>
      <c r="C77" s="72" t="s">
        <v>16</v>
      </c>
      <c r="D77" s="72"/>
    </row>
    <row r="78" spans="1:5" s="15" customFormat="1" ht="46.5" customHeight="1" x14ac:dyDescent="0.25">
      <c r="A78" s="22" t="s">
        <v>119</v>
      </c>
      <c r="B78" s="63" t="s">
        <v>120</v>
      </c>
      <c r="C78" s="72" t="s">
        <v>16</v>
      </c>
      <c r="D78" s="72"/>
    </row>
    <row r="81" spans="2:2" x14ac:dyDescent="0.25">
      <c r="B81" s="69"/>
    </row>
  </sheetData>
  <sheetProtection algorithmName="SHA-512" hashValue="srIcqRkOg0qDv03Hnoh2Vfe4b85YgtJawoOlzsnd+f4qhLh0hc87VasW/XTqyfnHkYYSBszfQshBPg1UApph/w==" saltValue="Pa4vzdY86WJAsI16QOv7EQ==" spinCount="100000" sheet="1" objects="1" scenarios="1"/>
  <mergeCells count="33">
    <mergeCell ref="C22:C23"/>
    <mergeCell ref="C24:C25"/>
    <mergeCell ref="D43:D44"/>
    <mergeCell ref="D32:D33"/>
    <mergeCell ref="D45:D46"/>
    <mergeCell ref="A1:E1"/>
    <mergeCell ref="B11:E11"/>
    <mergeCell ref="C7:D7"/>
    <mergeCell ref="B20:E20"/>
    <mergeCell ref="B37:E37"/>
    <mergeCell ref="D34:D35"/>
    <mergeCell ref="C32:C33"/>
    <mergeCell ref="C34:C35"/>
    <mergeCell ref="D22:D23"/>
    <mergeCell ref="D24:D25"/>
    <mergeCell ref="D26:D27"/>
    <mergeCell ref="D28:D29"/>
    <mergeCell ref="B76:E76"/>
    <mergeCell ref="B52:E52"/>
    <mergeCell ref="C26:C27"/>
    <mergeCell ref="C28:C29"/>
    <mergeCell ref="C30:C31"/>
    <mergeCell ref="C49:C50"/>
    <mergeCell ref="D49:D50"/>
    <mergeCell ref="C47:C48"/>
    <mergeCell ref="D47:D48"/>
    <mergeCell ref="C41:C42"/>
    <mergeCell ref="D41:D42"/>
    <mergeCell ref="C43:C44"/>
    <mergeCell ref="D30:D31"/>
    <mergeCell ref="B69:E69"/>
    <mergeCell ref="B56:E56"/>
    <mergeCell ref="C45:C4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topLeftCell="A25" zoomScaleNormal="100" workbookViewId="0">
      <selection activeCell="K50" sqref="K50"/>
    </sheetView>
  </sheetViews>
  <sheetFormatPr defaultRowHeight="15" x14ac:dyDescent="0.25"/>
  <cols>
    <col min="9" max="9" width="13" customWidth="1"/>
  </cols>
  <sheetData>
    <row r="1" spans="1:14" ht="26.25" customHeight="1" x14ac:dyDescent="0.25">
      <c r="A1" s="230" t="s">
        <v>121</v>
      </c>
      <c r="B1" s="230"/>
      <c r="C1" s="230"/>
      <c r="D1" s="230"/>
      <c r="E1" s="230"/>
      <c r="F1" s="230"/>
      <c r="G1" s="230"/>
      <c r="H1" s="230"/>
      <c r="I1" s="230"/>
      <c r="J1" s="230"/>
      <c r="K1" s="230"/>
      <c r="L1" s="230"/>
      <c r="M1" s="230"/>
    </row>
    <row r="2" spans="1:14" ht="15" customHeight="1" x14ac:dyDescent="0.25">
      <c r="A2" s="230"/>
      <c r="B2" s="230"/>
      <c r="C2" s="230"/>
      <c r="D2" s="230"/>
      <c r="E2" s="230"/>
      <c r="F2" s="230"/>
      <c r="G2" s="230"/>
      <c r="H2" s="230"/>
      <c r="I2" s="230"/>
      <c r="J2" s="230"/>
      <c r="K2" s="230"/>
      <c r="L2" s="230"/>
      <c r="M2" s="230"/>
    </row>
    <row r="3" spans="1:14" x14ac:dyDescent="0.25">
      <c r="A3" s="230"/>
      <c r="B3" s="230"/>
      <c r="C3" s="230"/>
      <c r="D3" s="230"/>
      <c r="E3" s="230"/>
      <c r="F3" s="230"/>
      <c r="G3" s="230"/>
      <c r="H3" s="230"/>
      <c r="I3" s="230"/>
      <c r="J3" s="230"/>
      <c r="K3" s="230"/>
      <c r="L3" s="230"/>
      <c r="M3" s="230"/>
    </row>
    <row r="5" spans="1:14" ht="21" x14ac:dyDescent="0.35">
      <c r="B5" s="13" t="s">
        <v>122</v>
      </c>
    </row>
    <row r="6" spans="1:14" ht="15" customHeight="1" x14ac:dyDescent="0.25">
      <c r="B6" s="12" t="s">
        <v>8</v>
      </c>
    </row>
    <row r="7" spans="1:14" ht="15" customHeight="1" x14ac:dyDescent="0.25">
      <c r="B7" s="12" t="s">
        <v>9</v>
      </c>
    </row>
    <row r="9" spans="1:14" ht="8.25" customHeight="1" x14ac:dyDescent="0.25">
      <c r="K9" s="211"/>
      <c r="L9" s="211"/>
    </row>
    <row r="10" spans="1:14" x14ac:dyDescent="0.25">
      <c r="A10" s="64">
        <v>1</v>
      </c>
      <c r="B10" s="29" t="s">
        <v>123</v>
      </c>
      <c r="C10" s="30"/>
      <c r="D10" s="28"/>
      <c r="E10" s="28"/>
      <c r="F10" s="28"/>
      <c r="G10" s="28"/>
      <c r="H10" s="28"/>
      <c r="I10" s="28"/>
      <c r="J10" s="28"/>
      <c r="K10" s="28"/>
      <c r="L10" s="28"/>
      <c r="M10" s="28"/>
    </row>
    <row r="11" spans="1:14" ht="15" customHeight="1" x14ac:dyDescent="0.25">
      <c r="A11" s="25"/>
      <c r="B11" s="233" t="s">
        <v>124</v>
      </c>
      <c r="C11" s="234"/>
      <c r="D11" s="234"/>
      <c r="E11" s="234"/>
      <c r="F11" s="234"/>
      <c r="G11" s="234"/>
      <c r="H11" s="234"/>
      <c r="I11" s="234"/>
      <c r="J11" s="234"/>
      <c r="K11" s="234"/>
      <c r="L11" s="235"/>
    </row>
    <row r="12" spans="1:14" ht="15" customHeight="1" x14ac:dyDescent="0.25">
      <c r="A12" s="23"/>
      <c r="B12" s="236"/>
      <c r="C12" s="237"/>
      <c r="D12" s="237"/>
      <c r="E12" s="237"/>
      <c r="F12" s="237"/>
      <c r="G12" s="237"/>
      <c r="H12" s="237"/>
      <c r="I12" s="237"/>
      <c r="J12" s="237"/>
      <c r="K12" s="237"/>
      <c r="L12" s="238"/>
    </row>
    <row r="13" spans="1:14" ht="15" customHeight="1" x14ac:dyDescent="0.25">
      <c r="A13" s="24"/>
      <c r="B13" s="239"/>
      <c r="C13" s="240"/>
      <c r="D13" s="240"/>
      <c r="E13" s="240"/>
      <c r="F13" s="240"/>
      <c r="G13" s="240"/>
      <c r="H13" s="240"/>
      <c r="I13" s="240"/>
      <c r="J13" s="240"/>
      <c r="K13" s="240"/>
      <c r="L13" s="241"/>
    </row>
    <row r="14" spans="1:14" ht="15" customHeight="1" x14ac:dyDescent="0.25">
      <c r="A14" s="57"/>
      <c r="B14" s="210"/>
      <c r="C14" s="210"/>
      <c r="D14" s="210"/>
      <c r="E14" s="210"/>
      <c r="F14" s="210"/>
      <c r="G14" s="210"/>
      <c r="H14" s="210"/>
      <c r="I14" s="210"/>
      <c r="J14" s="210"/>
      <c r="K14" s="210"/>
      <c r="L14" s="210"/>
    </row>
    <row r="15" spans="1:14" ht="15" customHeight="1" x14ac:dyDescent="0.25">
      <c r="A15" s="57"/>
      <c r="B15" s="210"/>
      <c r="C15" s="210"/>
      <c r="D15" s="210"/>
      <c r="E15" s="210"/>
      <c r="F15" s="210"/>
      <c r="G15" s="210"/>
      <c r="H15" s="210"/>
      <c r="I15" s="210"/>
      <c r="J15" s="210"/>
      <c r="K15" s="245" t="s">
        <v>10</v>
      </c>
      <c r="L15" s="245"/>
    </row>
    <row r="16" spans="1:14" ht="15" customHeight="1" x14ac:dyDescent="0.25">
      <c r="A16" s="57"/>
      <c r="B16" s="210"/>
      <c r="C16" s="210"/>
      <c r="D16" s="210"/>
      <c r="E16" s="210"/>
      <c r="F16" s="210"/>
      <c r="G16" s="210"/>
      <c r="H16" s="210"/>
      <c r="I16" s="210"/>
      <c r="J16" s="11"/>
      <c r="K16" s="209" t="s">
        <v>11</v>
      </c>
      <c r="L16" s="209" t="s">
        <v>6</v>
      </c>
      <c r="M16" s="11"/>
      <c r="N16" s="11"/>
    </row>
    <row r="17" spans="1:13" ht="15.75" x14ac:dyDescent="0.25">
      <c r="A17" s="57" t="s">
        <v>14</v>
      </c>
      <c r="B17" s="242" t="s">
        <v>125</v>
      </c>
      <c r="C17" s="242"/>
      <c r="D17" s="242"/>
      <c r="E17" s="242"/>
      <c r="F17" s="244" t="s">
        <v>126</v>
      </c>
      <c r="G17" s="244"/>
      <c r="H17" s="244"/>
      <c r="I17" s="244"/>
      <c r="K17" s="72" t="s">
        <v>16</v>
      </c>
      <c r="L17" s="72"/>
    </row>
    <row r="18" spans="1:13" ht="15" customHeight="1" x14ac:dyDescent="0.25">
      <c r="A18" s="57" t="s">
        <v>17</v>
      </c>
      <c r="B18" s="242" t="s">
        <v>127</v>
      </c>
      <c r="C18" s="242"/>
      <c r="D18" s="242"/>
      <c r="E18" s="242"/>
      <c r="F18" s="244" t="s">
        <v>126</v>
      </c>
      <c r="G18" s="244"/>
      <c r="H18" s="244"/>
      <c r="I18" s="244"/>
      <c r="K18" s="72" t="s">
        <v>16</v>
      </c>
      <c r="L18" s="72"/>
    </row>
    <row r="19" spans="1:13" ht="45.75" customHeight="1" x14ac:dyDescent="0.25">
      <c r="A19" s="65" t="s">
        <v>19</v>
      </c>
      <c r="B19" s="243" t="s">
        <v>128</v>
      </c>
      <c r="C19" s="243"/>
      <c r="D19" s="243"/>
      <c r="E19" s="243"/>
      <c r="F19" s="244" t="s">
        <v>129</v>
      </c>
      <c r="G19" s="244"/>
      <c r="H19" s="244"/>
      <c r="I19" s="244"/>
      <c r="K19" s="72" t="s">
        <v>16</v>
      </c>
      <c r="L19" s="72"/>
    </row>
    <row r="20" spans="1:13" ht="62.25" customHeight="1" x14ac:dyDescent="0.25">
      <c r="A20" s="65" t="s">
        <v>21</v>
      </c>
      <c r="B20" s="243" t="s">
        <v>130</v>
      </c>
      <c r="C20" s="243"/>
      <c r="D20" s="243"/>
      <c r="E20" s="243"/>
      <c r="F20" s="244" t="s">
        <v>131</v>
      </c>
      <c r="G20" s="244"/>
      <c r="H20" s="244"/>
      <c r="I20" s="244"/>
      <c r="K20" s="72" t="s">
        <v>16</v>
      </c>
      <c r="L20" s="72"/>
    </row>
    <row r="21" spans="1:13" x14ac:dyDescent="0.25">
      <c r="B21" s="19"/>
      <c r="C21" s="19"/>
      <c r="D21" s="19"/>
      <c r="E21" s="19"/>
      <c r="F21" s="20"/>
      <c r="G21" s="20"/>
      <c r="H21" s="20"/>
      <c r="I21" s="20"/>
    </row>
    <row r="22" spans="1:13" x14ac:dyDescent="0.25">
      <c r="A22" s="64">
        <v>2</v>
      </c>
      <c r="B22" s="29" t="s">
        <v>132</v>
      </c>
      <c r="C22" s="30"/>
      <c r="D22" s="28"/>
      <c r="E22" s="28"/>
      <c r="F22" s="28"/>
      <c r="G22" s="28"/>
      <c r="H22" s="28"/>
      <c r="I22" s="28"/>
      <c r="J22" s="28"/>
      <c r="K22" s="28"/>
      <c r="L22" s="28"/>
      <c r="M22" s="28"/>
    </row>
    <row r="23" spans="1:13" ht="15" customHeight="1" x14ac:dyDescent="0.25">
      <c r="A23" s="25"/>
      <c r="B23" s="233" t="s">
        <v>133</v>
      </c>
      <c r="C23" s="234"/>
      <c r="D23" s="234"/>
      <c r="E23" s="234"/>
      <c r="F23" s="234"/>
      <c r="G23" s="234"/>
      <c r="H23" s="234"/>
      <c r="I23" s="234"/>
      <c r="J23" s="234"/>
      <c r="K23" s="234"/>
      <c r="L23" s="235"/>
    </row>
    <row r="24" spans="1:13" x14ac:dyDescent="0.25">
      <c r="A24" s="27"/>
      <c r="B24" s="236"/>
      <c r="C24" s="237"/>
      <c r="D24" s="237"/>
      <c r="E24" s="237"/>
      <c r="F24" s="237"/>
      <c r="G24" s="237"/>
      <c r="H24" s="237"/>
      <c r="I24" s="237"/>
      <c r="J24" s="237"/>
      <c r="K24" s="237"/>
      <c r="L24" s="238"/>
    </row>
    <row r="25" spans="1:13" ht="15" customHeight="1" x14ac:dyDescent="0.25">
      <c r="A25" s="27"/>
      <c r="B25" s="236"/>
      <c r="C25" s="237"/>
      <c r="D25" s="237"/>
      <c r="E25" s="237"/>
      <c r="F25" s="237"/>
      <c r="G25" s="237"/>
      <c r="H25" s="237"/>
      <c r="I25" s="237"/>
      <c r="J25" s="237"/>
      <c r="K25" s="237"/>
      <c r="L25" s="238"/>
    </row>
    <row r="26" spans="1:13" ht="15" customHeight="1" x14ac:dyDescent="0.25">
      <c r="A26" s="27"/>
      <c r="B26" s="239"/>
      <c r="C26" s="240"/>
      <c r="D26" s="240"/>
      <c r="E26" s="240"/>
      <c r="F26" s="240"/>
      <c r="G26" s="240"/>
      <c r="H26" s="240"/>
      <c r="I26" s="240"/>
      <c r="J26" s="240"/>
      <c r="K26" s="240"/>
      <c r="L26" s="241"/>
    </row>
    <row r="27" spans="1:13" ht="29.25" customHeight="1" x14ac:dyDescent="0.25">
      <c r="A27" s="11"/>
      <c r="B27" s="210"/>
      <c r="C27" s="210"/>
      <c r="D27" s="210"/>
      <c r="E27" s="210"/>
      <c r="F27" s="210"/>
      <c r="G27" s="210"/>
      <c r="H27" s="210"/>
      <c r="I27" s="210"/>
    </row>
    <row r="28" spans="1:13" ht="15" customHeight="1" x14ac:dyDescent="0.25">
      <c r="A28" s="11"/>
      <c r="B28" s="233" t="s">
        <v>134</v>
      </c>
      <c r="C28" s="234"/>
      <c r="D28" s="234"/>
      <c r="E28" s="234"/>
      <c r="F28" s="234"/>
      <c r="G28" s="234"/>
      <c r="H28" s="234"/>
      <c r="I28" s="234"/>
      <c r="J28" s="234"/>
      <c r="K28" s="234"/>
      <c r="L28" s="235"/>
    </row>
    <row r="29" spans="1:13" ht="15" customHeight="1" x14ac:dyDescent="0.25">
      <c r="A29" s="11"/>
      <c r="B29" s="236"/>
      <c r="C29" s="237"/>
      <c r="D29" s="237"/>
      <c r="E29" s="237"/>
      <c r="F29" s="237"/>
      <c r="G29" s="237"/>
      <c r="H29" s="237"/>
      <c r="I29" s="237"/>
      <c r="J29" s="237"/>
      <c r="K29" s="237"/>
      <c r="L29" s="238"/>
    </row>
    <row r="30" spans="1:13" ht="15" customHeight="1" x14ac:dyDescent="0.25">
      <c r="A30" s="11"/>
      <c r="B30" s="239"/>
      <c r="C30" s="240"/>
      <c r="D30" s="240"/>
      <c r="E30" s="240"/>
      <c r="F30" s="240"/>
      <c r="G30" s="240"/>
      <c r="H30" s="240"/>
      <c r="I30" s="240"/>
      <c r="J30" s="240"/>
      <c r="K30" s="240"/>
      <c r="L30" s="241"/>
    </row>
    <row r="31" spans="1:13" ht="6.75" customHeight="1" x14ac:dyDescent="0.25">
      <c r="A31" s="11"/>
      <c r="B31" s="210"/>
      <c r="C31" s="210"/>
      <c r="D31" s="210"/>
      <c r="E31" s="210"/>
      <c r="F31" s="210"/>
      <c r="G31" s="210"/>
      <c r="H31" s="210"/>
      <c r="I31" s="210"/>
      <c r="J31" s="210"/>
      <c r="K31" s="210"/>
      <c r="L31" s="210"/>
    </row>
    <row r="32" spans="1:13" ht="15" customHeight="1" x14ac:dyDescent="0.25">
      <c r="A32" s="11"/>
      <c r="B32" s="210"/>
      <c r="C32" s="210"/>
      <c r="D32" s="210"/>
      <c r="E32" s="210"/>
      <c r="F32" s="210"/>
      <c r="G32" s="210"/>
      <c r="H32" s="210"/>
      <c r="I32" s="210"/>
      <c r="J32" s="210"/>
      <c r="K32" s="245" t="s">
        <v>10</v>
      </c>
      <c r="L32" s="245"/>
    </row>
    <row r="33" spans="1:18" ht="15" customHeight="1" x14ac:dyDescent="0.25">
      <c r="A33" s="11"/>
      <c r="B33" s="210"/>
      <c r="C33" s="210"/>
      <c r="D33" s="210"/>
      <c r="E33" s="210"/>
      <c r="F33" s="210"/>
      <c r="G33" s="210"/>
      <c r="H33" s="210"/>
      <c r="I33" s="210"/>
      <c r="K33" s="209" t="s">
        <v>11</v>
      </c>
      <c r="L33" s="209" t="s">
        <v>6</v>
      </c>
      <c r="M33" s="232"/>
      <c r="N33" s="232"/>
      <c r="O33" s="232"/>
      <c r="P33" s="232"/>
      <c r="Q33" s="232"/>
      <c r="R33" s="232"/>
    </row>
    <row r="34" spans="1:18" ht="15" customHeight="1" x14ac:dyDescent="0.25">
      <c r="A34" s="57" t="s">
        <v>31</v>
      </c>
      <c r="B34" s="242" t="s">
        <v>135</v>
      </c>
      <c r="C34" s="242"/>
      <c r="D34" s="242"/>
      <c r="E34" s="242"/>
      <c r="F34" s="242" t="s">
        <v>136</v>
      </c>
      <c r="G34" s="242"/>
      <c r="H34" s="242"/>
      <c r="I34" s="242"/>
      <c r="M34" s="55"/>
    </row>
    <row r="35" spans="1:18" ht="15.75" x14ac:dyDescent="0.25">
      <c r="A35" s="57"/>
      <c r="B35" s="242"/>
      <c r="C35" s="242"/>
      <c r="D35" s="242"/>
      <c r="E35" s="242"/>
      <c r="F35" s="242"/>
      <c r="G35" s="242"/>
      <c r="H35" s="242"/>
      <c r="I35" s="242"/>
      <c r="K35" s="72" t="s">
        <v>16</v>
      </c>
      <c r="L35" s="72"/>
      <c r="M35" s="59"/>
      <c r="P35" s="55"/>
      <c r="Q35" s="55"/>
    </row>
    <row r="36" spans="1:18" ht="15" customHeight="1" x14ac:dyDescent="0.25">
      <c r="A36" s="11"/>
      <c r="B36" s="242"/>
      <c r="C36" s="242"/>
      <c r="D36" s="242"/>
      <c r="E36" s="242"/>
      <c r="F36" s="242"/>
      <c r="G36" s="242"/>
      <c r="H36" s="242"/>
      <c r="I36" s="242"/>
      <c r="K36" s="61"/>
      <c r="L36" s="61"/>
      <c r="P36" s="59"/>
      <c r="Q36" s="60"/>
    </row>
    <row r="37" spans="1:18" ht="8.25" customHeight="1" x14ac:dyDescent="0.25">
      <c r="A37" s="11"/>
      <c r="B37" s="19"/>
      <c r="C37" s="19"/>
      <c r="D37" s="19"/>
      <c r="E37" s="19"/>
      <c r="F37" s="19"/>
      <c r="G37" s="19"/>
      <c r="H37" s="19"/>
      <c r="I37" s="19"/>
    </row>
    <row r="38" spans="1:18" ht="15" customHeight="1" x14ac:dyDescent="0.25">
      <c r="A38" s="57" t="s">
        <v>34</v>
      </c>
      <c r="B38" s="242" t="s">
        <v>137</v>
      </c>
      <c r="C38" s="242"/>
      <c r="D38" s="242"/>
      <c r="E38" s="242"/>
      <c r="F38" s="242" t="s">
        <v>138</v>
      </c>
      <c r="G38" s="242"/>
      <c r="H38" s="242"/>
      <c r="I38" s="242"/>
    </row>
    <row r="39" spans="1:18" ht="15" customHeight="1" x14ac:dyDescent="0.25">
      <c r="A39" s="11"/>
      <c r="B39" s="242"/>
      <c r="C39" s="242"/>
      <c r="D39" s="242"/>
      <c r="E39" s="242"/>
      <c r="F39" s="242"/>
      <c r="G39" s="242"/>
      <c r="H39" s="242"/>
      <c r="I39" s="242"/>
      <c r="K39" s="72" t="s">
        <v>16</v>
      </c>
      <c r="L39" s="72"/>
    </row>
    <row r="40" spans="1:18" x14ac:dyDescent="0.25">
      <c r="A40" s="11"/>
      <c r="B40" s="242"/>
      <c r="C40" s="242"/>
      <c r="D40" s="242"/>
      <c r="E40" s="242"/>
      <c r="F40" s="242"/>
      <c r="G40" s="242"/>
      <c r="H40" s="242"/>
      <c r="I40" s="242"/>
    </row>
    <row r="41" spans="1:18" ht="8.25" customHeight="1" x14ac:dyDescent="0.25">
      <c r="A41" s="11"/>
      <c r="B41" s="19"/>
      <c r="C41" s="19"/>
      <c r="D41" s="19"/>
      <c r="E41" s="19"/>
      <c r="F41" s="19"/>
      <c r="G41" s="19"/>
      <c r="H41" s="19"/>
      <c r="I41" s="19"/>
    </row>
    <row r="42" spans="1:18" x14ac:dyDescent="0.25">
      <c r="A42" s="57" t="s">
        <v>37</v>
      </c>
      <c r="B42" s="242" t="s">
        <v>139</v>
      </c>
      <c r="C42" s="242"/>
      <c r="D42" s="242"/>
      <c r="E42" s="242"/>
      <c r="F42" s="242" t="s">
        <v>140</v>
      </c>
      <c r="G42" s="242"/>
      <c r="H42" s="242"/>
      <c r="I42" s="242"/>
    </row>
    <row r="43" spans="1:18" ht="15.75" x14ac:dyDescent="0.25">
      <c r="A43" s="11"/>
      <c r="B43" s="242"/>
      <c r="C43" s="242"/>
      <c r="D43" s="242"/>
      <c r="E43" s="242"/>
      <c r="F43" s="242"/>
      <c r="G43" s="242"/>
      <c r="H43" s="242"/>
      <c r="I43" s="242"/>
      <c r="K43" s="72" t="s">
        <v>16</v>
      </c>
      <c r="L43" s="72"/>
    </row>
    <row r="44" spans="1:18" x14ac:dyDescent="0.25">
      <c r="A44" s="11"/>
      <c r="B44" s="242"/>
      <c r="C44" s="242"/>
      <c r="D44" s="242"/>
      <c r="E44" s="242"/>
      <c r="F44" s="242"/>
      <c r="G44" s="242"/>
      <c r="H44" s="242"/>
      <c r="I44" s="242"/>
    </row>
    <row r="45" spans="1:18" x14ac:dyDescent="0.25">
      <c r="A45" s="11"/>
      <c r="B45" s="11"/>
      <c r="C45" s="11"/>
      <c r="D45" s="11"/>
      <c r="E45" s="11"/>
      <c r="F45" s="11"/>
      <c r="G45" s="11"/>
      <c r="H45" s="11"/>
      <c r="I45" s="11"/>
    </row>
    <row r="46" spans="1:18" x14ac:dyDescent="0.25">
      <c r="A46" s="11"/>
      <c r="B46" s="11"/>
      <c r="C46" s="58"/>
      <c r="D46" s="58"/>
      <c r="E46" s="58"/>
      <c r="F46" s="11"/>
      <c r="G46" s="58"/>
      <c r="H46" s="58"/>
      <c r="I46" s="58"/>
      <c r="J46" s="56"/>
      <c r="M46" s="56"/>
      <c r="N46" s="56"/>
    </row>
    <row r="47" spans="1:18" x14ac:dyDescent="0.25">
      <c r="A47" s="57"/>
      <c r="B47" s="58"/>
      <c r="C47" s="58"/>
      <c r="D47" s="58"/>
      <c r="E47" s="58"/>
      <c r="F47" s="58"/>
      <c r="G47" s="58"/>
      <c r="H47" s="58"/>
      <c r="I47" s="58"/>
      <c r="J47" s="56"/>
      <c r="M47" s="56"/>
      <c r="N47" s="56"/>
    </row>
    <row r="48" spans="1:18" x14ac:dyDescent="0.25">
      <c r="A48" s="11"/>
      <c r="B48" s="11"/>
      <c r="C48" s="58"/>
      <c r="D48" s="58"/>
      <c r="E48" s="58"/>
      <c r="F48" s="11"/>
      <c r="G48" s="58"/>
      <c r="H48" s="58"/>
      <c r="I48" s="58"/>
      <c r="J48" s="56"/>
      <c r="M48" s="56"/>
      <c r="N48" s="56"/>
    </row>
    <row r="49" spans="1:14" x14ac:dyDescent="0.25">
      <c r="A49" s="57"/>
      <c r="B49" s="58"/>
      <c r="C49" s="58"/>
      <c r="D49" s="58"/>
      <c r="E49" s="58"/>
      <c r="F49" s="58"/>
      <c r="G49" s="58"/>
      <c r="H49" s="58"/>
      <c r="I49" s="58"/>
      <c r="J49" s="56"/>
      <c r="M49" s="56"/>
      <c r="N49" s="56"/>
    </row>
  </sheetData>
  <sheetProtection algorithmName="SHA-512" hashValue="Nvguqsny1vlswqhBy2cb2zDadDvNZHPBKC3JE7kg1M0L735yKDSFXMcWj1UbkaoEElpV3aK/DWnFc7dvsp27eg==" saltValue="RYnr4dvIRtzUJzOOGEoNfQ==" spinCount="100000" sheet="1" objects="1" scenarios="1"/>
  <mergeCells count="23">
    <mergeCell ref="B42:E44"/>
    <mergeCell ref="F42:I44"/>
    <mergeCell ref="A1:M3"/>
    <mergeCell ref="B17:E17"/>
    <mergeCell ref="B18:E18"/>
    <mergeCell ref="B19:E19"/>
    <mergeCell ref="B20:E20"/>
    <mergeCell ref="F17:I17"/>
    <mergeCell ref="F18:I18"/>
    <mergeCell ref="F19:I19"/>
    <mergeCell ref="F20:I20"/>
    <mergeCell ref="B11:L13"/>
    <mergeCell ref="K32:L32"/>
    <mergeCell ref="K15:L15"/>
    <mergeCell ref="F34:I36"/>
    <mergeCell ref="B34:E36"/>
    <mergeCell ref="O33:P33"/>
    <mergeCell ref="Q33:R33"/>
    <mergeCell ref="B23:L26"/>
    <mergeCell ref="B28:L30"/>
    <mergeCell ref="B38:E40"/>
    <mergeCell ref="F38:I40"/>
    <mergeCell ref="M33:N3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5"/>
  <sheetViews>
    <sheetView showGridLines="0" tabSelected="1" topLeftCell="A88" zoomScaleNormal="100" workbookViewId="0">
      <selection activeCell="A5" sqref="A5"/>
    </sheetView>
  </sheetViews>
  <sheetFormatPr defaultColWidth="9.140625" defaultRowHeight="15" x14ac:dyDescent="0.25"/>
  <cols>
    <col min="1" max="1" width="9.140625" style="73"/>
    <col min="2" max="2" width="46.42578125" style="73" customWidth="1"/>
    <col min="3" max="3" width="16.42578125" style="73" customWidth="1"/>
    <col min="4" max="4" width="18.5703125" style="73" customWidth="1"/>
    <col min="5" max="5" width="16.5703125" style="73" customWidth="1"/>
    <col min="6" max="6" width="14.42578125" style="73" customWidth="1"/>
    <col min="7" max="7" width="15.140625" style="73" customWidth="1"/>
    <col min="8" max="8" width="21" style="73" customWidth="1"/>
    <col min="9" max="11" width="15.140625" style="73" customWidth="1"/>
    <col min="12" max="16384" width="9.140625" style="73"/>
  </cols>
  <sheetData>
    <row r="1" spans="1:16" x14ac:dyDescent="0.25">
      <c r="A1" s="247" t="s">
        <v>141</v>
      </c>
      <c r="B1" s="247"/>
      <c r="C1" s="247"/>
      <c r="D1" s="247"/>
      <c r="E1" s="247"/>
      <c r="F1" s="247"/>
      <c r="G1" s="247"/>
      <c r="H1" s="247"/>
      <c r="I1" s="247"/>
    </row>
    <row r="2" spans="1:16" x14ac:dyDescent="0.25">
      <c r="A2" s="247"/>
      <c r="B2" s="247"/>
      <c r="C2" s="247"/>
      <c r="D2" s="247"/>
      <c r="E2" s="247"/>
      <c r="F2" s="247"/>
      <c r="G2" s="247"/>
      <c r="H2" s="247"/>
      <c r="I2" s="247"/>
    </row>
    <row r="3" spans="1:16" x14ac:dyDescent="0.25">
      <c r="A3" s="247"/>
      <c r="B3" s="247"/>
      <c r="C3" s="247"/>
      <c r="D3" s="247"/>
      <c r="E3" s="247"/>
      <c r="F3" s="247"/>
      <c r="G3" s="247"/>
      <c r="H3" s="247"/>
      <c r="I3" s="247"/>
    </row>
    <row r="5" spans="1:16" ht="21" x14ac:dyDescent="0.35">
      <c r="B5" s="74" t="s">
        <v>142</v>
      </c>
    </row>
    <row r="6" spans="1:16" ht="15.75" x14ac:dyDescent="0.25">
      <c r="B6" s="75" t="s">
        <v>143</v>
      </c>
      <c r="C6" s="76"/>
      <c r="D6" s="76"/>
      <c r="E6" s="76"/>
      <c r="F6" s="76"/>
      <c r="G6" s="76"/>
      <c r="H6" s="77"/>
      <c r="I6" s="77"/>
    </row>
    <row r="7" spans="1:16" ht="15.75" x14ac:dyDescent="0.25">
      <c r="B7" s="75" t="s">
        <v>144</v>
      </c>
      <c r="C7" s="76" t="s">
        <v>145</v>
      </c>
      <c r="D7" s="76" t="s">
        <v>146</v>
      </c>
      <c r="E7" s="76"/>
      <c r="F7" s="76"/>
      <c r="G7" s="76"/>
      <c r="H7" s="77"/>
      <c r="I7" s="77"/>
    </row>
    <row r="8" spans="1:16" ht="15.75" x14ac:dyDescent="0.25">
      <c r="B8" s="76"/>
      <c r="C8" s="76" t="s">
        <v>147</v>
      </c>
      <c r="D8" s="76" t="s">
        <v>148</v>
      </c>
      <c r="E8" s="76"/>
      <c r="F8" s="76"/>
      <c r="G8" s="76"/>
      <c r="H8" s="77"/>
      <c r="I8" s="77"/>
    </row>
    <row r="9" spans="1:16" ht="15.75" x14ac:dyDescent="0.25">
      <c r="B9" s="76"/>
      <c r="C9" s="76" t="s">
        <v>149</v>
      </c>
      <c r="D9" s="76" t="s">
        <v>150</v>
      </c>
      <c r="E9" s="76"/>
      <c r="F9" s="76"/>
      <c r="G9" s="76"/>
      <c r="H9" s="77"/>
      <c r="I9" s="77"/>
    </row>
    <row r="10" spans="1:16" ht="15.75" x14ac:dyDescent="0.25">
      <c r="B10" s="76"/>
      <c r="C10" s="76" t="s">
        <v>19</v>
      </c>
      <c r="D10" s="76" t="s">
        <v>151</v>
      </c>
      <c r="E10" s="76"/>
      <c r="F10" s="76"/>
      <c r="G10" s="76"/>
      <c r="H10" s="77"/>
      <c r="I10" s="77"/>
    </row>
    <row r="11" spans="1:16" ht="15.75" x14ac:dyDescent="0.25">
      <c r="B11" s="76"/>
      <c r="C11" s="76" t="s">
        <v>21</v>
      </c>
      <c r="D11" s="76" t="s">
        <v>152</v>
      </c>
      <c r="E11" s="76"/>
      <c r="F11" s="76"/>
      <c r="G11" s="76"/>
      <c r="H11" s="77"/>
      <c r="I11" s="77"/>
    </row>
    <row r="12" spans="1:16" ht="15.75" x14ac:dyDescent="0.25">
      <c r="B12" s="75" t="s">
        <v>153</v>
      </c>
      <c r="C12" s="76"/>
      <c r="D12" s="76"/>
      <c r="E12" s="76"/>
      <c r="F12" s="76"/>
      <c r="G12" s="76"/>
      <c r="H12" s="77"/>
      <c r="I12" s="77"/>
    </row>
    <row r="13" spans="1:16" ht="15.75" x14ac:dyDescent="0.25">
      <c r="B13" s="75" t="s">
        <v>154</v>
      </c>
      <c r="C13" s="77"/>
      <c r="D13" s="77"/>
      <c r="E13" s="77"/>
      <c r="F13" s="77"/>
      <c r="G13" s="77"/>
      <c r="H13" s="77"/>
      <c r="I13" s="77"/>
    </row>
    <row r="15" spans="1:16" ht="21" x14ac:dyDescent="0.35">
      <c r="A15" s="78">
        <v>1</v>
      </c>
      <c r="B15" s="79" t="s">
        <v>155</v>
      </c>
      <c r="C15" s="80"/>
      <c r="D15" s="80"/>
      <c r="E15" s="80"/>
      <c r="F15" s="80"/>
      <c r="G15" s="80"/>
      <c r="H15" s="80"/>
      <c r="I15" s="80"/>
      <c r="P15" s="81"/>
    </row>
    <row r="16" spans="1:16" x14ac:dyDescent="0.25">
      <c r="P16" s="81"/>
    </row>
    <row r="17" spans="1:16" ht="15.75" x14ac:dyDescent="0.25">
      <c r="A17" s="82" t="s">
        <v>14</v>
      </c>
      <c r="B17" s="83" t="s">
        <v>156</v>
      </c>
      <c r="C17" s="84"/>
      <c r="D17" s="84"/>
      <c r="E17" s="84"/>
      <c r="F17" s="85"/>
      <c r="G17" s="84"/>
      <c r="H17" s="84"/>
      <c r="I17" s="84"/>
      <c r="P17" s="86"/>
    </row>
    <row r="18" spans="1:16" ht="15.75" x14ac:dyDescent="0.25">
      <c r="A18" s="87"/>
      <c r="B18" s="88"/>
      <c r="F18" s="89"/>
      <c r="P18" s="86"/>
    </row>
    <row r="19" spans="1:16" x14ac:dyDescent="0.25">
      <c r="A19" s="90" t="s">
        <v>157</v>
      </c>
      <c r="B19" s="91" t="s">
        <v>158</v>
      </c>
      <c r="D19" s="92"/>
      <c r="E19" s="89" t="s">
        <v>159</v>
      </c>
      <c r="F19" s="93" t="s">
        <v>160</v>
      </c>
      <c r="G19" s="94" t="s">
        <v>161</v>
      </c>
      <c r="P19" s="86"/>
    </row>
    <row r="20" spans="1:16" x14ac:dyDescent="0.25">
      <c r="A20" s="90"/>
      <c r="B20" s="95"/>
      <c r="D20" s="95"/>
      <c r="E20" s="200">
        <v>0</v>
      </c>
      <c r="F20" s="96">
        <v>80</v>
      </c>
      <c r="G20" s="97">
        <f>E20*F20</f>
        <v>0</v>
      </c>
      <c r="P20" s="86"/>
    </row>
    <row r="21" spans="1:16" x14ac:dyDescent="0.25">
      <c r="A21" s="90"/>
      <c r="B21" s="95"/>
      <c r="D21" s="95"/>
      <c r="P21" s="86"/>
    </row>
    <row r="22" spans="1:16" ht="15" customHeight="1" x14ac:dyDescent="0.25">
      <c r="A22" s="90" t="s">
        <v>162</v>
      </c>
      <c r="B22" s="91" t="s">
        <v>35</v>
      </c>
      <c r="D22" s="92"/>
      <c r="E22" s="89" t="s">
        <v>159</v>
      </c>
      <c r="F22" s="93" t="s">
        <v>160</v>
      </c>
      <c r="G22" s="94" t="s">
        <v>161</v>
      </c>
      <c r="P22" s="86"/>
    </row>
    <row r="23" spans="1:16" x14ac:dyDescent="0.25">
      <c r="A23" s="90"/>
      <c r="B23" s="95"/>
      <c r="D23" s="95"/>
      <c r="E23" s="200">
        <v>0</v>
      </c>
      <c r="F23" s="96">
        <v>80</v>
      </c>
      <c r="G23" s="97">
        <f>E23*F23</f>
        <v>0</v>
      </c>
      <c r="P23" s="81"/>
    </row>
    <row r="24" spans="1:16" x14ac:dyDescent="0.25">
      <c r="A24" s="90"/>
      <c r="D24" s="92"/>
      <c r="F24" s="96"/>
      <c r="J24" s="98"/>
      <c r="K24" s="99"/>
      <c r="L24" s="99"/>
      <c r="M24" s="99"/>
    </row>
    <row r="25" spans="1:16" x14ac:dyDescent="0.25">
      <c r="A25" s="90" t="s">
        <v>163</v>
      </c>
      <c r="B25" s="91" t="s">
        <v>164</v>
      </c>
      <c r="D25" s="92"/>
      <c r="E25" s="89" t="s">
        <v>159</v>
      </c>
      <c r="F25" s="93" t="s">
        <v>160</v>
      </c>
      <c r="G25" s="94" t="s">
        <v>161</v>
      </c>
      <c r="J25" s="100"/>
    </row>
    <row r="26" spans="1:16" s="101" customFormat="1" x14ac:dyDescent="0.25">
      <c r="A26" s="90"/>
      <c r="B26" s="95"/>
      <c r="C26" s="214"/>
      <c r="D26" s="95"/>
      <c r="E26" s="200">
        <v>0</v>
      </c>
      <c r="F26" s="102">
        <v>80</v>
      </c>
      <c r="G26" s="97">
        <f>E26*F26</f>
        <v>0</v>
      </c>
      <c r="H26" s="214"/>
      <c r="I26" s="214"/>
      <c r="J26" s="214"/>
      <c r="K26" s="214"/>
      <c r="L26" s="214"/>
      <c r="M26" s="214"/>
      <c r="N26" s="214"/>
      <c r="O26" s="214"/>
      <c r="P26" s="214"/>
    </row>
    <row r="27" spans="1:16" x14ac:dyDescent="0.25">
      <c r="A27" s="90"/>
      <c r="B27" s="92"/>
      <c r="F27" s="93"/>
    </row>
    <row r="28" spans="1:16" ht="14.25" customHeight="1" x14ac:dyDescent="0.25">
      <c r="A28" s="90" t="s">
        <v>165</v>
      </c>
      <c r="B28" s="91" t="s">
        <v>41</v>
      </c>
      <c r="D28" s="95"/>
      <c r="E28" s="89" t="s">
        <v>159</v>
      </c>
      <c r="F28" s="93" t="s">
        <v>160</v>
      </c>
      <c r="G28" s="94" t="s">
        <v>161</v>
      </c>
    </row>
    <row r="29" spans="1:16" x14ac:dyDescent="0.25">
      <c r="A29" s="90"/>
      <c r="B29" s="95"/>
      <c r="C29" s="95"/>
      <c r="D29" s="95"/>
      <c r="E29" s="200">
        <v>0</v>
      </c>
      <c r="F29" s="96">
        <v>360</v>
      </c>
      <c r="G29" s="97">
        <f>E29*F29</f>
        <v>0</v>
      </c>
    </row>
    <row r="30" spans="1:16" x14ac:dyDescent="0.25">
      <c r="A30" s="90"/>
      <c r="B30" s="92"/>
      <c r="D30" s="95"/>
      <c r="F30" s="96"/>
    </row>
    <row r="31" spans="1:16" x14ac:dyDescent="0.25">
      <c r="A31" s="90" t="s">
        <v>166</v>
      </c>
      <c r="B31" s="91" t="s">
        <v>44</v>
      </c>
      <c r="D31" s="95"/>
      <c r="E31" s="89" t="s">
        <v>159</v>
      </c>
      <c r="F31" s="93" t="s">
        <v>160</v>
      </c>
      <c r="G31" s="94" t="s">
        <v>161</v>
      </c>
    </row>
    <row r="32" spans="1:16" x14ac:dyDescent="0.25">
      <c r="A32" s="90"/>
      <c r="B32" s="95"/>
      <c r="C32" s="95"/>
      <c r="D32" s="95"/>
      <c r="E32" s="200">
        <v>0</v>
      </c>
      <c r="F32" s="96">
        <v>40</v>
      </c>
      <c r="G32" s="97">
        <f>E32*F32</f>
        <v>0</v>
      </c>
    </row>
    <row r="33" spans="1:9" x14ac:dyDescent="0.25">
      <c r="A33" s="90"/>
      <c r="B33" s="92"/>
      <c r="D33" s="214"/>
      <c r="F33" s="96"/>
    </row>
    <row r="34" spans="1:9" x14ac:dyDescent="0.25">
      <c r="A34" s="90" t="s">
        <v>167</v>
      </c>
      <c r="B34" s="91" t="s">
        <v>47</v>
      </c>
      <c r="E34" s="89" t="s">
        <v>159</v>
      </c>
      <c r="F34" s="93" t="s">
        <v>160</v>
      </c>
      <c r="G34" s="94" t="s">
        <v>161</v>
      </c>
    </row>
    <row r="35" spans="1:9" x14ac:dyDescent="0.25">
      <c r="A35" s="90"/>
      <c r="B35" s="95"/>
      <c r="C35" s="95"/>
      <c r="D35" s="95"/>
      <c r="E35" s="200">
        <v>0</v>
      </c>
      <c r="F35" s="96">
        <v>40</v>
      </c>
      <c r="G35" s="97">
        <f>E35*F35</f>
        <v>0</v>
      </c>
    </row>
    <row r="36" spans="1:9" x14ac:dyDescent="0.25">
      <c r="A36" s="90"/>
      <c r="B36" s="92"/>
      <c r="D36" s="95"/>
    </row>
    <row r="37" spans="1:9" ht="15.75" thickBot="1" x14ac:dyDescent="0.3">
      <c r="A37" s="90"/>
      <c r="B37" s="92"/>
    </row>
    <row r="38" spans="1:9" ht="19.5" thickBot="1" x14ac:dyDescent="0.35">
      <c r="B38" s="103" t="s">
        <v>168</v>
      </c>
      <c r="C38" s="104"/>
      <c r="D38" s="105"/>
      <c r="E38" s="104"/>
      <c r="F38" s="106"/>
      <c r="H38" s="107">
        <v>535000</v>
      </c>
    </row>
    <row r="39" spans="1:9" ht="15" customHeight="1" x14ac:dyDescent="0.25">
      <c r="B39" s="95"/>
      <c r="C39" s="95"/>
      <c r="D39" s="95"/>
      <c r="E39" s="95"/>
    </row>
    <row r="40" spans="1:9" ht="15.75" x14ac:dyDescent="0.25">
      <c r="A40" s="82" t="s">
        <v>17</v>
      </c>
      <c r="B40" s="108" t="s">
        <v>169</v>
      </c>
      <c r="C40" s="109"/>
      <c r="D40" s="109"/>
      <c r="E40" s="109"/>
      <c r="F40" s="84"/>
      <c r="G40" s="84"/>
      <c r="H40" s="84"/>
      <c r="I40" s="84"/>
    </row>
    <row r="41" spans="1:9" ht="15.75" x14ac:dyDescent="0.25">
      <c r="A41" s="87"/>
      <c r="B41" s="110"/>
      <c r="C41" s="95"/>
      <c r="D41" s="95"/>
      <c r="E41" s="95"/>
    </row>
    <row r="42" spans="1:9" ht="15" customHeight="1" x14ac:dyDescent="0.25">
      <c r="B42" s="248" t="s">
        <v>170</v>
      </c>
      <c r="C42" s="248"/>
      <c r="D42" s="248"/>
    </row>
    <row r="43" spans="1:9" ht="15" customHeight="1" x14ac:dyDescent="0.25">
      <c r="B43" s="248"/>
      <c r="C43" s="248"/>
      <c r="D43" s="248"/>
    </row>
    <row r="44" spans="1:9" x14ac:dyDescent="0.25">
      <c r="B44" s="248"/>
      <c r="C44" s="248"/>
      <c r="D44" s="248"/>
    </row>
    <row r="45" spans="1:9" x14ac:dyDescent="0.25">
      <c r="B45" s="248"/>
      <c r="C45" s="248"/>
      <c r="D45" s="248"/>
      <c r="E45" s="95"/>
    </row>
    <row r="47" spans="1:9" ht="15.75" thickBot="1" x14ac:dyDescent="0.3">
      <c r="A47" s="90" t="s">
        <v>147</v>
      </c>
      <c r="B47" s="89" t="s">
        <v>171</v>
      </c>
    </row>
    <row r="48" spans="1:9" ht="59.25" customHeight="1" thickBot="1" x14ac:dyDescent="0.3">
      <c r="A48" s="90"/>
      <c r="B48" s="111"/>
      <c r="C48" s="112" t="s">
        <v>172</v>
      </c>
      <c r="D48" s="113" t="s">
        <v>173</v>
      </c>
      <c r="E48" s="114" t="s">
        <v>174</v>
      </c>
      <c r="F48" s="115" t="s">
        <v>175</v>
      </c>
      <c r="G48" s="116" t="s">
        <v>176</v>
      </c>
      <c r="H48" s="117" t="s">
        <v>177</v>
      </c>
      <c r="I48" s="118" t="s">
        <v>178</v>
      </c>
    </row>
    <row r="49" spans="1:9" x14ac:dyDescent="0.25">
      <c r="A49" s="90"/>
      <c r="B49" s="119" t="s">
        <v>179</v>
      </c>
      <c r="C49" s="120">
        <v>1</v>
      </c>
      <c r="D49" s="201">
        <v>0</v>
      </c>
      <c r="E49" s="121">
        <f>C49*D49</f>
        <v>0</v>
      </c>
      <c r="F49" s="120">
        <v>20</v>
      </c>
      <c r="G49" s="201">
        <v>0</v>
      </c>
      <c r="H49" s="122">
        <f>F49*G49*52</f>
        <v>0</v>
      </c>
      <c r="I49" s="123">
        <f>E49+H49</f>
        <v>0</v>
      </c>
    </row>
    <row r="50" spans="1:9" x14ac:dyDescent="0.25">
      <c r="A50" s="90"/>
      <c r="B50" s="124" t="s">
        <v>180</v>
      </c>
      <c r="C50" s="120">
        <v>2</v>
      </c>
      <c r="D50" s="201">
        <v>0</v>
      </c>
      <c r="E50" s="121">
        <f t="shared" ref="E50:E52" si="0">C50*D50</f>
        <v>0</v>
      </c>
      <c r="F50" s="120">
        <v>30</v>
      </c>
      <c r="G50" s="201">
        <v>0</v>
      </c>
      <c r="H50" s="122">
        <f t="shared" ref="H50:H52" si="1">F50*G50*52</f>
        <v>0</v>
      </c>
      <c r="I50" s="125">
        <f t="shared" ref="I50:I52" si="2">E50+H50</f>
        <v>0</v>
      </c>
    </row>
    <row r="51" spans="1:9" x14ac:dyDescent="0.25">
      <c r="A51" s="90"/>
      <c r="B51" s="124" t="s">
        <v>181</v>
      </c>
      <c r="C51" s="120">
        <v>3</v>
      </c>
      <c r="D51" s="201">
        <v>0</v>
      </c>
      <c r="E51" s="121">
        <f t="shared" si="0"/>
        <v>0</v>
      </c>
      <c r="F51" s="120">
        <v>40</v>
      </c>
      <c r="G51" s="201">
        <v>0</v>
      </c>
      <c r="H51" s="122">
        <f t="shared" si="1"/>
        <v>0</v>
      </c>
      <c r="I51" s="125">
        <f t="shared" si="2"/>
        <v>0</v>
      </c>
    </row>
    <row r="52" spans="1:9" ht="15.75" thickBot="1" x14ac:dyDescent="0.3">
      <c r="B52" s="126" t="s">
        <v>182</v>
      </c>
      <c r="C52" s="127">
        <v>5</v>
      </c>
      <c r="D52" s="201">
        <v>0</v>
      </c>
      <c r="E52" s="128">
        <f t="shared" si="0"/>
        <v>0</v>
      </c>
      <c r="F52" s="127">
        <v>50</v>
      </c>
      <c r="G52" s="201">
        <v>0</v>
      </c>
      <c r="H52" s="129">
        <f t="shared" si="1"/>
        <v>0</v>
      </c>
      <c r="I52" s="130">
        <f t="shared" si="2"/>
        <v>0</v>
      </c>
    </row>
    <row r="53" spans="1:9" ht="6.75" customHeight="1" x14ac:dyDescent="0.25">
      <c r="B53" s="131"/>
      <c r="C53" s="96"/>
      <c r="D53" s="132"/>
      <c r="E53" s="132"/>
      <c r="F53" s="96"/>
      <c r="G53" s="132"/>
      <c r="H53" s="132"/>
    </row>
    <row r="54" spans="1:9" x14ac:dyDescent="0.25">
      <c r="B54" s="133" t="s">
        <v>183</v>
      </c>
      <c r="C54" s="104"/>
      <c r="D54" s="104"/>
      <c r="E54" s="104"/>
      <c r="F54" s="104"/>
      <c r="G54" s="134"/>
      <c r="I54" s="135">
        <v>2398567</v>
      </c>
    </row>
    <row r="55" spans="1:9" ht="6.75" customHeight="1" x14ac:dyDescent="0.25">
      <c r="C55" s="132"/>
    </row>
    <row r="56" spans="1:9" x14ac:dyDescent="0.25">
      <c r="B56" s="136" t="s">
        <v>184</v>
      </c>
      <c r="C56" s="137">
        <f>I54/4</f>
        <v>599641.75</v>
      </c>
    </row>
    <row r="57" spans="1:9" ht="15.75" thickBot="1" x14ac:dyDescent="0.3">
      <c r="E57" s="138"/>
      <c r="F57" s="138"/>
      <c r="G57" s="139"/>
      <c r="H57" s="139"/>
      <c r="I57" s="139"/>
    </row>
    <row r="58" spans="1:9" ht="19.5" thickBot="1" x14ac:dyDescent="0.35">
      <c r="B58" s="103" t="s">
        <v>185</v>
      </c>
      <c r="C58" s="104"/>
      <c r="D58" s="105"/>
      <c r="E58" s="104"/>
      <c r="F58" s="134"/>
      <c r="H58" s="107">
        <f>C56</f>
        <v>599641.75</v>
      </c>
    </row>
    <row r="59" spans="1:9" ht="18.75" x14ac:dyDescent="0.3">
      <c r="B59" s="140"/>
      <c r="C59" s="141"/>
      <c r="D59" s="141"/>
    </row>
    <row r="60" spans="1:9" ht="18.75" x14ac:dyDescent="0.3">
      <c r="B60" s="140"/>
      <c r="C60" s="141"/>
      <c r="D60" s="141"/>
    </row>
    <row r="61" spans="1:9" x14ac:dyDescent="0.25">
      <c r="A61" s="90" t="s">
        <v>149</v>
      </c>
      <c r="B61" s="89" t="s">
        <v>186</v>
      </c>
    </row>
    <row r="62" spans="1:9" x14ac:dyDescent="0.25">
      <c r="A62" s="90"/>
      <c r="B62" s="89"/>
    </row>
    <row r="63" spans="1:9" ht="63.75" customHeight="1" x14ac:dyDescent="0.25">
      <c r="A63" s="142"/>
      <c r="C63" s="143" t="s">
        <v>187</v>
      </c>
      <c r="D63" s="143" t="s">
        <v>188</v>
      </c>
      <c r="I63" s="144"/>
    </row>
    <row r="64" spans="1:9" ht="30" customHeight="1" x14ac:dyDescent="0.25">
      <c r="A64" s="142"/>
      <c r="B64" s="145" t="s">
        <v>189</v>
      </c>
      <c r="C64" s="202">
        <v>0</v>
      </c>
      <c r="D64" s="202">
        <v>0</v>
      </c>
      <c r="I64" s="144"/>
    </row>
    <row r="65" spans="1:9" ht="30" x14ac:dyDescent="0.25">
      <c r="A65" s="142"/>
      <c r="B65" s="146" t="s">
        <v>190</v>
      </c>
      <c r="C65" s="202">
        <v>0</v>
      </c>
      <c r="D65" s="202">
        <v>0</v>
      </c>
    </row>
    <row r="66" spans="1:9" ht="15.75" thickBot="1" x14ac:dyDescent="0.3">
      <c r="A66" s="142"/>
      <c r="B66" s="92"/>
    </row>
    <row r="67" spans="1:9" ht="19.5" thickBot="1" x14ac:dyDescent="0.35">
      <c r="A67" s="142"/>
      <c r="B67" s="103" t="s">
        <v>191</v>
      </c>
      <c r="C67" s="104"/>
      <c r="D67" s="105"/>
      <c r="E67" s="104"/>
      <c r="F67" s="134"/>
      <c r="H67" s="107">
        <v>386928</v>
      </c>
    </row>
    <row r="68" spans="1:9" x14ac:dyDescent="0.25">
      <c r="A68" s="142"/>
      <c r="B68" s="92"/>
    </row>
    <row r="69" spans="1:9" x14ac:dyDescent="0.25">
      <c r="A69" s="142"/>
      <c r="B69" s="92"/>
    </row>
    <row r="70" spans="1:9" ht="15.75" x14ac:dyDescent="0.25">
      <c r="A70" s="82" t="s">
        <v>19</v>
      </c>
      <c r="B70" s="147" t="s">
        <v>192</v>
      </c>
      <c r="C70" s="148"/>
      <c r="D70" s="148"/>
      <c r="E70" s="148"/>
      <c r="F70" s="148"/>
      <c r="G70" s="148"/>
      <c r="H70" s="148"/>
      <c r="I70" s="148"/>
    </row>
    <row r="71" spans="1:9" x14ac:dyDescent="0.25">
      <c r="A71" s="149"/>
      <c r="D71" s="94"/>
      <c r="E71" s="94" t="s">
        <v>193</v>
      </c>
    </row>
    <row r="72" spans="1:9" ht="15" customHeight="1" x14ac:dyDescent="0.25">
      <c r="A72" s="149"/>
      <c r="B72" s="249" t="s">
        <v>194</v>
      </c>
      <c r="C72" s="249"/>
      <c r="E72" s="150"/>
    </row>
    <row r="73" spans="1:9" ht="18.75" customHeight="1" x14ac:dyDescent="0.25">
      <c r="A73" s="149"/>
      <c r="B73" s="249"/>
      <c r="C73" s="249"/>
      <c r="E73" s="250">
        <v>0</v>
      </c>
    </row>
    <row r="74" spans="1:9" ht="18.75" customHeight="1" x14ac:dyDescent="0.25">
      <c r="A74" s="149"/>
      <c r="B74" s="249"/>
      <c r="C74" s="249"/>
      <c r="E74" s="251"/>
    </row>
    <row r="75" spans="1:9" x14ac:dyDescent="0.25">
      <c r="A75" s="149"/>
    </row>
    <row r="76" spans="1:9" ht="15.75" thickBot="1" x14ac:dyDescent="0.3">
      <c r="A76" s="149"/>
    </row>
    <row r="77" spans="1:9" ht="19.5" thickBot="1" x14ac:dyDescent="0.35">
      <c r="A77" s="149"/>
      <c r="B77" s="103" t="s">
        <v>195</v>
      </c>
      <c r="C77" s="104"/>
      <c r="D77" s="105"/>
      <c r="E77" s="104"/>
      <c r="F77" s="134"/>
      <c r="H77" s="107">
        <v>5000</v>
      </c>
    </row>
    <row r="78" spans="1:9" x14ac:dyDescent="0.25">
      <c r="A78" s="149"/>
      <c r="B78" s="92"/>
    </row>
    <row r="79" spans="1:9" ht="15.75" x14ac:dyDescent="0.25">
      <c r="A79" s="82" t="s">
        <v>21</v>
      </c>
      <c r="B79" s="252" t="s">
        <v>196</v>
      </c>
      <c r="C79" s="252"/>
      <c r="D79" s="148"/>
      <c r="E79" s="148"/>
      <c r="F79" s="148"/>
      <c r="G79" s="148"/>
      <c r="H79" s="148"/>
      <c r="I79" s="148"/>
    </row>
    <row r="80" spans="1:9" x14ac:dyDescent="0.25">
      <c r="A80" s="149"/>
      <c r="B80" s="151"/>
      <c r="E80" s="152" t="s">
        <v>197</v>
      </c>
      <c r="F80" s="136" t="s">
        <v>198</v>
      </c>
    </row>
    <row r="81" spans="1:9" ht="30" customHeight="1" x14ac:dyDescent="0.25">
      <c r="A81" s="142"/>
      <c r="B81" s="253" t="s">
        <v>199</v>
      </c>
      <c r="C81" s="253"/>
      <c r="E81" s="213">
        <v>0</v>
      </c>
      <c r="F81" s="203">
        <v>0</v>
      </c>
      <c r="H81" s="144"/>
    </row>
    <row r="82" spans="1:9" ht="13.5" customHeight="1" x14ac:dyDescent="0.25">
      <c r="A82" s="142"/>
      <c r="D82" s="153"/>
      <c r="H82" s="144"/>
    </row>
    <row r="83" spans="1:9" ht="13.5" customHeight="1" x14ac:dyDescent="0.25">
      <c r="A83" s="142"/>
      <c r="B83" s="254" t="s">
        <v>200</v>
      </c>
      <c r="C83" s="254"/>
      <c r="D83" s="153"/>
      <c r="E83" s="135">
        <f>E81*4</f>
        <v>0</v>
      </c>
      <c r="F83" s="135">
        <f>F81*2</f>
        <v>0</v>
      </c>
      <c r="H83" s="144"/>
    </row>
    <row r="84" spans="1:9" ht="15.75" thickBot="1" x14ac:dyDescent="0.3">
      <c r="A84" s="142"/>
    </row>
    <row r="85" spans="1:9" ht="19.5" thickBot="1" x14ac:dyDescent="0.35">
      <c r="A85" s="142"/>
      <c r="B85" s="103" t="s">
        <v>201</v>
      </c>
      <c r="C85" s="104"/>
      <c r="D85" s="105"/>
      <c r="E85" s="104"/>
      <c r="F85" s="134"/>
      <c r="H85" s="107">
        <v>100000</v>
      </c>
    </row>
    <row r="86" spans="1:9" x14ac:dyDescent="0.25">
      <c r="A86" s="142"/>
    </row>
    <row r="88" spans="1:9" ht="21" x14ac:dyDescent="0.35">
      <c r="A88" s="154">
        <v>2</v>
      </c>
      <c r="B88" s="155" t="s">
        <v>202</v>
      </c>
      <c r="C88" s="80"/>
      <c r="D88" s="80"/>
      <c r="E88" s="255"/>
      <c r="F88" s="255"/>
      <c r="G88" s="255"/>
      <c r="H88" s="255"/>
      <c r="I88" s="255"/>
    </row>
    <row r="90" spans="1:9" ht="15.75" x14ac:dyDescent="0.25">
      <c r="A90" s="156" t="s">
        <v>31</v>
      </c>
      <c r="B90" s="156" t="s">
        <v>203</v>
      </c>
      <c r="C90" s="148"/>
      <c r="D90" s="148"/>
      <c r="E90" s="148"/>
      <c r="F90" s="148"/>
      <c r="G90" s="148"/>
      <c r="H90" s="148"/>
      <c r="I90" s="148"/>
    </row>
    <row r="91" spans="1:9" x14ac:dyDescent="0.25">
      <c r="B91" s="73" t="s">
        <v>204</v>
      </c>
    </row>
    <row r="92" spans="1:9" x14ac:dyDescent="0.25">
      <c r="B92" s="73" t="s">
        <v>205</v>
      </c>
    </row>
    <row r="93" spans="1:9" x14ac:dyDescent="0.25">
      <c r="B93" s="73" t="s">
        <v>206</v>
      </c>
    </row>
    <row r="95" spans="1:9" ht="30" customHeight="1" x14ac:dyDescent="0.25">
      <c r="B95" s="157"/>
      <c r="D95" s="256" t="s">
        <v>207</v>
      </c>
      <c r="E95" s="257"/>
    </row>
    <row r="96" spans="1:9" x14ac:dyDescent="0.25">
      <c r="B96" s="157"/>
      <c r="D96" s="158" t="s">
        <v>11</v>
      </c>
      <c r="E96" s="159" t="s">
        <v>6</v>
      </c>
    </row>
    <row r="97" spans="1:9" x14ac:dyDescent="0.25">
      <c r="C97" s="96" t="s">
        <v>208</v>
      </c>
    </row>
    <row r="98" spans="1:9" ht="18.75" x14ac:dyDescent="0.25">
      <c r="B98" s="160" t="s">
        <v>209</v>
      </c>
      <c r="C98" s="161">
        <v>30000</v>
      </c>
      <c r="D98" s="204" t="s">
        <v>16</v>
      </c>
      <c r="E98" s="204"/>
    </row>
    <row r="99" spans="1:9" ht="18.75" x14ac:dyDescent="0.25">
      <c r="B99" s="160" t="s">
        <v>210</v>
      </c>
      <c r="C99" s="161">
        <v>30000</v>
      </c>
      <c r="D99" s="204" t="s">
        <v>16</v>
      </c>
      <c r="E99" s="204"/>
    </row>
    <row r="100" spans="1:9" ht="18.75" x14ac:dyDescent="0.25">
      <c r="B100" s="160" t="s">
        <v>211</v>
      </c>
      <c r="C100" s="161">
        <v>30000</v>
      </c>
      <c r="D100" s="204" t="s">
        <v>16</v>
      </c>
      <c r="E100" s="204"/>
    </row>
    <row r="101" spans="1:9" ht="18.75" x14ac:dyDescent="0.25">
      <c r="B101" s="160" t="s">
        <v>212</v>
      </c>
      <c r="C101" s="161">
        <v>15000</v>
      </c>
      <c r="D101" s="204" t="s">
        <v>16</v>
      </c>
      <c r="E101" s="204"/>
    </row>
    <row r="102" spans="1:9" ht="18.75" x14ac:dyDescent="0.25">
      <c r="B102" s="160" t="s">
        <v>213</v>
      </c>
      <c r="C102" s="161">
        <v>15000</v>
      </c>
      <c r="D102" s="204" t="s">
        <v>16</v>
      </c>
      <c r="E102" s="204"/>
    </row>
    <row r="103" spans="1:9" x14ac:dyDescent="0.25">
      <c r="D103" s="162"/>
      <c r="E103" s="162"/>
    </row>
    <row r="104" spans="1:9" ht="15.75" thickBot="1" x14ac:dyDescent="0.3">
      <c r="D104" s="162"/>
      <c r="E104" s="162"/>
    </row>
    <row r="105" spans="1:9" ht="30" customHeight="1" thickBot="1" x14ac:dyDescent="0.3">
      <c r="B105" s="258" t="s">
        <v>214</v>
      </c>
      <c r="C105" s="259"/>
      <c r="D105" s="259"/>
      <c r="E105" s="259"/>
      <c r="F105" s="260"/>
      <c r="H105" s="205">
        <v>120000</v>
      </c>
    </row>
    <row r="107" spans="1:9" ht="15.75" x14ac:dyDescent="0.25">
      <c r="A107" s="156" t="s">
        <v>34</v>
      </c>
      <c r="B107" s="156" t="s">
        <v>215</v>
      </c>
      <c r="C107" s="148"/>
      <c r="D107" s="148"/>
      <c r="E107" s="148"/>
      <c r="F107" s="148"/>
      <c r="G107" s="148"/>
      <c r="H107" s="148"/>
      <c r="I107" s="148"/>
    </row>
    <row r="108" spans="1:9" x14ac:dyDescent="0.25">
      <c r="B108" s="73" t="s">
        <v>123</v>
      </c>
    </row>
    <row r="109" spans="1:9" ht="45.75" customHeight="1" x14ac:dyDescent="0.25">
      <c r="B109" s="246" t="s">
        <v>216</v>
      </c>
      <c r="C109" s="246"/>
    </row>
    <row r="110" spans="1:9" ht="15" customHeight="1" x14ac:dyDescent="0.25">
      <c r="B110" s="212"/>
      <c r="C110" s="163"/>
    </row>
    <row r="111" spans="1:9" ht="30" x14ac:dyDescent="0.25">
      <c r="A111" s="96"/>
      <c r="C111" s="164" t="s">
        <v>217</v>
      </c>
      <c r="D111" s="164" t="s">
        <v>218</v>
      </c>
      <c r="E111" s="164" t="s">
        <v>219</v>
      </c>
    </row>
    <row r="112" spans="1:9" ht="7.5" customHeight="1" x14ac:dyDescent="0.25">
      <c r="A112" s="96"/>
    </row>
    <row r="113" spans="1:9" ht="18.75" x14ac:dyDescent="0.25">
      <c r="A113" s="142" t="s">
        <v>220</v>
      </c>
      <c r="B113" s="165" t="s">
        <v>221</v>
      </c>
      <c r="C113" s="206" t="s">
        <v>16</v>
      </c>
      <c r="D113" s="206"/>
      <c r="E113" s="207"/>
    </row>
    <row r="114" spans="1:9" ht="7.5" customHeight="1" x14ac:dyDescent="0.25">
      <c r="A114" s="142"/>
      <c r="B114" s="165"/>
      <c r="C114" s="166"/>
      <c r="D114" s="167"/>
      <c r="E114" s="168"/>
    </row>
    <row r="115" spans="1:9" ht="18.75" x14ac:dyDescent="0.25">
      <c r="A115" s="142" t="s">
        <v>222</v>
      </c>
      <c r="B115" s="165" t="s">
        <v>223</v>
      </c>
      <c r="C115" s="207" t="s">
        <v>16</v>
      </c>
      <c r="D115" s="207"/>
      <c r="E115" s="207"/>
    </row>
    <row r="116" spans="1:9" x14ac:dyDescent="0.25">
      <c r="A116" s="142"/>
      <c r="B116" s="165"/>
    </row>
    <row r="117" spans="1:9" ht="15.75" thickBot="1" x14ac:dyDescent="0.3">
      <c r="A117" s="96"/>
      <c r="D117" s="167"/>
      <c r="E117" s="167"/>
      <c r="F117" s="167"/>
    </row>
    <row r="118" spans="1:9" ht="30" customHeight="1" thickBot="1" x14ac:dyDescent="0.3">
      <c r="A118" s="96"/>
      <c r="B118" s="261" t="s">
        <v>224</v>
      </c>
      <c r="C118" s="262"/>
      <c r="D118" s="262"/>
      <c r="E118" s="262"/>
      <c r="F118" s="263"/>
      <c r="H118" s="205">
        <v>60000</v>
      </c>
    </row>
    <row r="119" spans="1:9" ht="15" customHeight="1" x14ac:dyDescent="0.25">
      <c r="A119" s="96"/>
      <c r="C119" s="169"/>
      <c r="D119" s="167"/>
      <c r="E119" s="167"/>
      <c r="F119" s="167"/>
      <c r="G119" s="170"/>
    </row>
    <row r="120" spans="1:9" x14ac:dyDescent="0.25">
      <c r="A120" s="96"/>
      <c r="D120" s="167"/>
      <c r="E120" s="167"/>
      <c r="F120" s="167"/>
      <c r="G120" s="170"/>
    </row>
    <row r="121" spans="1:9" ht="15.75" x14ac:dyDescent="0.25">
      <c r="A121" s="156" t="s">
        <v>37</v>
      </c>
      <c r="B121" s="156" t="s">
        <v>225</v>
      </c>
      <c r="C121" s="148"/>
      <c r="D121" s="148"/>
      <c r="E121" s="148"/>
      <c r="F121" s="148"/>
      <c r="G121" s="148"/>
      <c r="H121" s="148"/>
      <c r="I121" s="148"/>
    </row>
    <row r="122" spans="1:9" x14ac:dyDescent="0.25">
      <c r="A122" s="96"/>
    </row>
    <row r="123" spans="1:9" ht="15" customHeight="1" x14ac:dyDescent="0.25">
      <c r="B123" s="265" t="s">
        <v>226</v>
      </c>
      <c r="C123" s="265"/>
      <c r="D123" s="265"/>
    </row>
    <row r="124" spans="1:9" x14ac:dyDescent="0.25">
      <c r="B124" s="265"/>
      <c r="C124" s="265"/>
      <c r="D124" s="265"/>
    </row>
    <row r="125" spans="1:9" x14ac:dyDescent="0.25">
      <c r="B125" s="265"/>
      <c r="C125" s="265"/>
      <c r="D125" s="265"/>
    </row>
    <row r="126" spans="1:9" x14ac:dyDescent="0.25">
      <c r="B126" s="265"/>
      <c r="C126" s="265"/>
      <c r="D126" s="265"/>
    </row>
    <row r="127" spans="1:9" x14ac:dyDescent="0.25">
      <c r="H127" s="171"/>
    </row>
    <row r="128" spans="1:9" ht="7.5" customHeight="1" x14ac:dyDescent="0.25">
      <c r="C128" s="172"/>
      <c r="D128" s="172"/>
      <c r="E128" s="172"/>
      <c r="F128" s="172"/>
      <c r="G128" s="172"/>
      <c r="H128" s="172"/>
    </row>
    <row r="129" spans="1:11" ht="15" customHeight="1" x14ac:dyDescent="0.25">
      <c r="B129" s="266" t="s">
        <v>227</v>
      </c>
      <c r="C129" s="267"/>
      <c r="D129" s="164" t="s">
        <v>228</v>
      </c>
      <c r="E129" s="164" t="s">
        <v>229</v>
      </c>
      <c r="F129" s="164" t="s">
        <v>230</v>
      </c>
      <c r="G129" s="164" t="s">
        <v>231</v>
      </c>
      <c r="H129" s="173"/>
      <c r="J129" s="173"/>
    </row>
    <row r="130" spans="1:11" ht="7.5" customHeight="1" x14ac:dyDescent="0.25">
      <c r="C130" s="162"/>
      <c r="D130" s="174"/>
      <c r="E130" s="174"/>
      <c r="F130" s="174"/>
      <c r="G130" s="174"/>
      <c r="H130" s="174"/>
      <c r="J130" s="173"/>
    </row>
    <row r="131" spans="1:11" x14ac:dyDescent="0.25">
      <c r="A131" s="175" t="s">
        <v>232</v>
      </c>
      <c r="B131" s="268" t="s">
        <v>135</v>
      </c>
      <c r="C131" s="173" t="s">
        <v>233</v>
      </c>
      <c r="D131" s="176" t="s">
        <v>234</v>
      </c>
      <c r="E131" s="176" t="s">
        <v>235</v>
      </c>
      <c r="F131" s="176" t="s">
        <v>236</v>
      </c>
      <c r="G131" s="176" t="s">
        <v>237</v>
      </c>
      <c r="H131" s="173"/>
      <c r="I131" s="173"/>
      <c r="J131" s="173"/>
    </row>
    <row r="132" spans="1:11" ht="7.5" customHeight="1" x14ac:dyDescent="0.25">
      <c r="A132" s="175"/>
      <c r="B132" s="268"/>
      <c r="C132" s="131"/>
      <c r="D132" s="177"/>
      <c r="E132" s="167"/>
      <c r="F132" s="173"/>
      <c r="G132" s="167"/>
      <c r="H132" s="173"/>
      <c r="I132" s="167"/>
      <c r="J132" s="178"/>
      <c r="K132" s="173"/>
    </row>
    <row r="133" spans="1:11" ht="15" customHeight="1" x14ac:dyDescent="0.25">
      <c r="A133" s="175"/>
      <c r="B133" s="268"/>
      <c r="C133" s="131"/>
      <c r="D133" s="207" t="s">
        <v>16</v>
      </c>
      <c r="E133" s="207"/>
      <c r="F133" s="208"/>
      <c r="G133" s="207"/>
      <c r="H133" s="173"/>
      <c r="J133" s="178"/>
    </row>
    <row r="134" spans="1:11" ht="27" customHeight="1" x14ac:dyDescent="0.25">
      <c r="A134" s="175"/>
      <c r="C134" s="131"/>
      <c r="D134" s="177"/>
      <c r="E134" s="167"/>
    </row>
    <row r="135" spans="1:11" x14ac:dyDescent="0.25">
      <c r="A135" s="175" t="s">
        <v>238</v>
      </c>
      <c r="B135" s="268" t="s">
        <v>239</v>
      </c>
      <c r="C135" s="173" t="s">
        <v>233</v>
      </c>
      <c r="D135" s="179" t="s">
        <v>240</v>
      </c>
      <c r="E135" s="176" t="s">
        <v>241</v>
      </c>
      <c r="F135" s="176" t="s">
        <v>242</v>
      </c>
      <c r="G135" s="176" t="s">
        <v>236</v>
      </c>
      <c r="H135" s="173"/>
      <c r="I135" s="167"/>
      <c r="J135" s="173"/>
    </row>
    <row r="136" spans="1:11" ht="7.5" customHeight="1" x14ac:dyDescent="0.25">
      <c r="A136" s="175"/>
      <c r="B136" s="268"/>
      <c r="C136" s="173"/>
      <c r="D136" s="180"/>
      <c r="E136" s="181"/>
      <c r="F136" s="181"/>
      <c r="G136" s="181"/>
      <c r="H136" s="173"/>
      <c r="I136" s="167"/>
      <c r="J136" s="173"/>
    </row>
    <row r="137" spans="1:11" ht="15.75" customHeight="1" x14ac:dyDescent="0.25">
      <c r="A137" s="175"/>
      <c r="B137" s="268"/>
      <c r="C137" s="131"/>
      <c r="D137" s="207" t="s">
        <v>16</v>
      </c>
      <c r="E137" s="207"/>
      <c r="F137" s="208"/>
      <c r="G137" s="207"/>
      <c r="H137" s="173"/>
      <c r="J137" s="173"/>
    </row>
    <row r="138" spans="1:11" ht="23.25" customHeight="1" x14ac:dyDescent="0.25">
      <c r="A138" s="175"/>
      <c r="B138" s="92"/>
      <c r="C138" s="131"/>
    </row>
    <row r="139" spans="1:11" x14ac:dyDescent="0.25">
      <c r="A139" s="175" t="s">
        <v>243</v>
      </c>
      <c r="B139" s="268" t="s">
        <v>139</v>
      </c>
      <c r="C139" s="173" t="s">
        <v>233</v>
      </c>
      <c r="D139" s="179" t="s">
        <v>244</v>
      </c>
      <c r="E139" s="176" t="s">
        <v>242</v>
      </c>
      <c r="F139" s="179" t="s">
        <v>245</v>
      </c>
      <c r="G139" s="176" t="s">
        <v>236</v>
      </c>
      <c r="H139" s="173"/>
      <c r="I139" s="167"/>
      <c r="J139" s="173"/>
    </row>
    <row r="140" spans="1:11" ht="7.5" customHeight="1" x14ac:dyDescent="0.25">
      <c r="B140" s="268"/>
      <c r="C140" s="173"/>
      <c r="D140" s="180"/>
      <c r="E140" s="182"/>
      <c r="F140" s="180"/>
      <c r="G140" s="181"/>
      <c r="H140" s="173"/>
      <c r="I140" s="167"/>
      <c r="J140" s="173"/>
    </row>
    <row r="141" spans="1:11" ht="15" customHeight="1" x14ac:dyDescent="0.25">
      <c r="B141" s="268"/>
      <c r="C141" s="131"/>
      <c r="D141" s="207" t="s">
        <v>16</v>
      </c>
      <c r="E141" s="207"/>
      <c r="F141" s="208"/>
      <c r="G141" s="207"/>
    </row>
    <row r="142" spans="1:11" x14ac:dyDescent="0.25">
      <c r="A142" s="175"/>
    </row>
    <row r="143" spans="1:11" ht="15.75" thickBot="1" x14ac:dyDescent="0.3"/>
    <row r="144" spans="1:11" ht="30.75" customHeight="1" thickBot="1" x14ac:dyDescent="0.3">
      <c r="B144" s="261" t="s">
        <v>246</v>
      </c>
      <c r="C144" s="262"/>
      <c r="D144" s="262"/>
      <c r="E144" s="262"/>
      <c r="F144" s="263"/>
      <c r="H144" s="205">
        <v>240000</v>
      </c>
    </row>
    <row r="145" spans="1:9" ht="15" customHeight="1" x14ac:dyDescent="0.25">
      <c r="B145" s="264"/>
      <c r="C145" s="264"/>
      <c r="D145" s="264"/>
    </row>
    <row r="147" spans="1:9" ht="21" x14ac:dyDescent="0.35">
      <c r="A147" s="154">
        <v>3</v>
      </c>
      <c r="B147" s="155" t="s">
        <v>247</v>
      </c>
      <c r="C147" s="155"/>
      <c r="D147" s="155"/>
      <c r="E147" s="155"/>
      <c r="F147" s="155"/>
      <c r="G147" s="155"/>
      <c r="H147" s="155"/>
      <c r="I147" s="155"/>
    </row>
    <row r="149" spans="1:9" x14ac:dyDescent="0.25">
      <c r="E149" s="94" t="s">
        <v>248</v>
      </c>
      <c r="G149" s="94" t="s">
        <v>249</v>
      </c>
    </row>
    <row r="150" spans="1:9" x14ac:dyDescent="0.25">
      <c r="B150" s="183" t="s">
        <v>250</v>
      </c>
      <c r="C150" s="184"/>
      <c r="D150" s="184"/>
      <c r="E150" s="185"/>
      <c r="G150" s="186"/>
    </row>
    <row r="151" spans="1:9" x14ac:dyDescent="0.25">
      <c r="B151" s="187" t="s">
        <v>156</v>
      </c>
      <c r="C151" s="162"/>
      <c r="D151" s="162"/>
      <c r="E151" s="188" t="s">
        <v>145</v>
      </c>
      <c r="G151" s="189">
        <f>H38</f>
        <v>535000</v>
      </c>
    </row>
    <row r="152" spans="1:9" x14ac:dyDescent="0.25">
      <c r="B152" s="187" t="s">
        <v>251</v>
      </c>
      <c r="C152" s="162"/>
      <c r="D152" s="162"/>
      <c r="E152" s="188" t="s">
        <v>147</v>
      </c>
      <c r="G152" s="189">
        <f>H58</f>
        <v>599641.75</v>
      </c>
    </row>
    <row r="153" spans="1:9" x14ac:dyDescent="0.25">
      <c r="B153" s="187" t="s">
        <v>252</v>
      </c>
      <c r="C153" s="162"/>
      <c r="D153" s="162"/>
      <c r="E153" s="188" t="s">
        <v>149</v>
      </c>
      <c r="G153" s="189">
        <f>H67</f>
        <v>386928</v>
      </c>
    </row>
    <row r="154" spans="1:9" x14ac:dyDescent="0.25">
      <c r="B154" s="187" t="s">
        <v>253</v>
      </c>
      <c r="C154" s="162"/>
      <c r="D154" s="162"/>
      <c r="E154" s="188" t="s">
        <v>19</v>
      </c>
      <c r="G154" s="189">
        <f>H77</f>
        <v>5000</v>
      </c>
    </row>
    <row r="155" spans="1:9" x14ac:dyDescent="0.25">
      <c r="B155" s="187" t="s">
        <v>254</v>
      </c>
      <c r="C155" s="162"/>
      <c r="D155" s="162"/>
      <c r="E155" s="188" t="s">
        <v>21</v>
      </c>
      <c r="G155" s="189">
        <f>H85</f>
        <v>100000</v>
      </c>
    </row>
    <row r="156" spans="1:9" x14ac:dyDescent="0.25">
      <c r="B156" s="190" t="s">
        <v>255</v>
      </c>
      <c r="C156" s="191"/>
      <c r="D156" s="191"/>
      <c r="E156" s="192"/>
      <c r="G156" s="135">
        <f>SUM(G151:G155)</f>
        <v>1626569.75</v>
      </c>
    </row>
    <row r="157" spans="1:9" x14ac:dyDescent="0.25">
      <c r="E157" s="165"/>
      <c r="G157" s="193"/>
    </row>
    <row r="158" spans="1:9" x14ac:dyDescent="0.25">
      <c r="B158" s="183" t="s">
        <v>202</v>
      </c>
      <c r="C158" s="184"/>
      <c r="D158" s="184"/>
      <c r="E158" s="194"/>
      <c r="G158" s="195"/>
    </row>
    <row r="159" spans="1:9" x14ac:dyDescent="0.25">
      <c r="B159" s="187" t="s">
        <v>256</v>
      </c>
      <c r="C159" s="162"/>
      <c r="D159" s="162"/>
      <c r="E159" s="188" t="s">
        <v>31</v>
      </c>
      <c r="G159" s="189">
        <f>H105</f>
        <v>120000</v>
      </c>
    </row>
    <row r="160" spans="1:9" x14ac:dyDescent="0.25">
      <c r="B160" s="187" t="s">
        <v>257</v>
      </c>
      <c r="C160" s="162"/>
      <c r="D160" s="162"/>
      <c r="E160" s="188" t="s">
        <v>34</v>
      </c>
      <c r="G160" s="189">
        <f>H118</f>
        <v>60000</v>
      </c>
    </row>
    <row r="161" spans="2:8" x14ac:dyDescent="0.25">
      <c r="B161" s="187" t="s">
        <v>258</v>
      </c>
      <c r="C161" s="162"/>
      <c r="D161" s="162"/>
      <c r="E161" s="188" t="s">
        <v>37</v>
      </c>
      <c r="G161" s="189">
        <f>H144</f>
        <v>240000</v>
      </c>
    </row>
    <row r="162" spans="2:8" x14ac:dyDescent="0.25">
      <c r="B162" s="190" t="s">
        <v>259</v>
      </c>
      <c r="C162" s="191"/>
      <c r="D162" s="191"/>
      <c r="E162" s="196"/>
      <c r="F162" s="96"/>
      <c r="G162" s="135">
        <f>SUM(G159:G161)</f>
        <v>420000</v>
      </c>
    </row>
    <row r="163" spans="2:8" x14ac:dyDescent="0.25">
      <c r="F163" s="96"/>
    </row>
    <row r="164" spans="2:8" x14ac:dyDescent="0.25">
      <c r="F164" s="96"/>
    </row>
    <row r="165" spans="2:8" ht="23.25" x14ac:dyDescent="0.35">
      <c r="B165" s="197" t="s">
        <v>260</v>
      </c>
      <c r="C165" s="198"/>
      <c r="D165" s="198"/>
      <c r="E165" s="198"/>
      <c r="H165" s="199">
        <f>G156-G162</f>
        <v>1206569.75</v>
      </c>
    </row>
  </sheetData>
  <sheetProtection algorithmName="SHA-512" hashValue="2XZjOdNllRBR9hUP0/tTgrFXOJ9rFxJpDM0+G5JUXSj98fLpV6KEcI57/dewxdYyKmx3IvWu/dWMJPsOfQrmPw==" saltValue="NK9PgPhjspQHDnpY7koRZw==" spinCount="100000" sheet="1" objects="1" scenarios="1"/>
  <mergeCells count="20">
    <mergeCell ref="B144:F144"/>
    <mergeCell ref="B145:D145"/>
    <mergeCell ref="B118:F118"/>
    <mergeCell ref="B123:D126"/>
    <mergeCell ref="B129:C129"/>
    <mergeCell ref="B131:B133"/>
    <mergeCell ref="B135:B137"/>
    <mergeCell ref="B139:B141"/>
    <mergeCell ref="B109:C109"/>
    <mergeCell ref="A1:I3"/>
    <mergeCell ref="B42:D45"/>
    <mergeCell ref="B72:C74"/>
    <mergeCell ref="E73:E74"/>
    <mergeCell ref="B79:C79"/>
    <mergeCell ref="B81:C81"/>
    <mergeCell ref="B83:C83"/>
    <mergeCell ref="E88:G88"/>
    <mergeCell ref="H88:I88"/>
    <mergeCell ref="D95:E95"/>
    <mergeCell ref="B105:F105"/>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86CD14E56BAEE4096834532B0D4A852" ma:contentTypeVersion="10" ma:contentTypeDescription="Create a new document." ma:contentTypeScope="" ma:versionID="4cf1e6012d6d010dfe439c93e4d3166f">
  <xsd:schema xmlns:xsd="http://www.w3.org/2001/XMLSchema" xmlns:xs="http://www.w3.org/2001/XMLSchema" xmlns:p="http://schemas.microsoft.com/office/2006/metadata/properties" xmlns:ns2="34bc6290-77df-4b64-a0ab-e490a283727f" xmlns:ns3="03a85810-0636-4f86-82ae-65226886f4b4" targetNamespace="http://schemas.microsoft.com/office/2006/metadata/properties" ma:root="true" ma:fieldsID="e713e6b19964a6cf6113f17aac849e8b" ns2:_="" ns3:_="">
    <xsd:import namespace="34bc6290-77df-4b64-a0ab-e490a283727f"/>
    <xsd:import namespace="03a85810-0636-4f86-82ae-65226886f4b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4bc6290-77df-4b64-a0ab-e490a283727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3a85810-0636-4f86-82ae-65226886f4b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135E0DE-01BF-4F74-BD1E-B66CAB2322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4bc6290-77df-4b64-a0ab-e490a283727f"/>
    <ds:schemaRef ds:uri="03a85810-0636-4f86-82ae-65226886f4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D9B910D-5C4C-49CC-9C01-4F13536B7DC7}">
  <ds:schemaRefs>
    <ds:schemaRef ds:uri="http://purl.org/dc/terms/"/>
    <ds:schemaRef ds:uri="34bc6290-77df-4b64-a0ab-e490a283727f"/>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03a85810-0636-4f86-82ae-65226886f4b4"/>
    <ds:schemaRef ds:uri="http://www.w3.org/XML/1998/namespace"/>
  </ds:schemaRefs>
</ds:datastoreItem>
</file>

<file path=customXml/itemProps3.xml><?xml version="1.0" encoding="utf-8"?>
<ds:datastoreItem xmlns:ds="http://schemas.openxmlformats.org/officeDocument/2006/customXml" ds:itemID="{75F6AB7A-FCE1-489A-BF04-087D6B88AC5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Kalkylblad</vt:lpstr>
      </vt:variant>
      <vt:variant>
        <vt:i4>4</vt:i4>
      </vt:variant>
    </vt:vector>
  </HeadingPairs>
  <TitlesOfParts>
    <vt:vector size="4" baseType="lpstr">
      <vt:lpstr>INFO</vt:lpstr>
      <vt:lpstr>KRAVSPEC</vt:lpstr>
      <vt:lpstr>SLA</vt:lpstr>
      <vt:lpstr>UTVÄRDERING</vt:lpstr>
    </vt:vector>
  </TitlesOfParts>
  <Manager/>
  <Company>Heby Kommun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Wolfgang Reitz</dc:creator>
  <cp:keywords/>
  <dc:description/>
  <cp:lastModifiedBy>Linnéa Helén</cp:lastModifiedBy>
  <cp:revision/>
  <dcterms:created xsi:type="dcterms:W3CDTF">2020-03-31T06:41:41Z</dcterms:created>
  <dcterms:modified xsi:type="dcterms:W3CDTF">2020-08-19T08:55:45Z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0x010100A86CD14E56BAEE4096834532B0D4A852</vt:lpwstr>
  </property>
</Properties>
</file>